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codeName="ThisWorkbook"/>
  <mc:AlternateContent xmlns:mc="http://schemas.openxmlformats.org/markup-compatibility/2006">
    <mc:Choice Requires="x15">
      <x15ac:absPath xmlns:x15ac="http://schemas.microsoft.com/office/spreadsheetml/2010/11/ac" url="/Users/modern_book/Desktop/"/>
    </mc:Choice>
  </mc:AlternateContent>
  <xr:revisionPtr revIDLastSave="0" documentId="8_{5A9B451C-C002-B142-BA88-8D50FE0F1DA9}" xr6:coauthVersionLast="47" xr6:coauthVersionMax="47" xr10:uidLastSave="{00000000-0000-0000-0000-000000000000}"/>
  <bookViews>
    <workbookView xWindow="20280" yWindow="500" windowWidth="18960" windowHeight="19400" tabRatio="883" activeTab="4" xr2:uid="{00000000-000D-0000-FFFF-FFFF00000000}"/>
  </bookViews>
  <sheets>
    <sheet name="大会日程（GS）" sheetId="27" r:id="rId1"/>
    <sheet name="会場別（GS）" sheetId="28" r:id="rId2"/>
    <sheet name="星取表（GS）" sheetId="29" r:id="rId3"/>
    <sheet name="トーナメント表（NS）" sheetId="24" r:id="rId4"/>
    <sheet name="会場別（NS）" sheetId="26" r:id="rId5"/>
    <sheet name="試合会場" sheetId="18" r:id="rId6"/>
  </sheets>
  <externalReferences>
    <externalReference r:id="rId7"/>
  </externalReferences>
  <definedNames>
    <definedName name="_xlnm.Print_Area" localSheetId="3">'トーナメント表（NS）'!$A$1:$AV$49</definedName>
    <definedName name="_xlnm.Print_Area" localSheetId="1">'会場別（GS）'!$A$1:$Y$60</definedName>
    <definedName name="_xlnm.Print_Area" localSheetId="4">'会場別（NS）'!$A$1:$Y$40</definedName>
    <definedName name="_xlnm.Print_Area" localSheetId="2">'星取表（GS）'!$A$1:$X$98</definedName>
    <definedName name="_xlnm.Print_Area" localSheetId="0">'大会日程（GS）'!$A$1:$V$73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74" i="29" l="1"/>
  <c r="J74" i="29"/>
  <c r="I74" i="29"/>
  <c r="G74" i="29"/>
  <c r="U73" i="29" s="1"/>
  <c r="W73" i="29" s="1"/>
  <c r="F74" i="29"/>
  <c r="D74" i="29"/>
  <c r="V73" i="29"/>
  <c r="P73" i="29"/>
  <c r="I72" i="29"/>
  <c r="G72" i="29"/>
  <c r="U71" i="29" s="1"/>
  <c r="W71" i="29" s="1"/>
  <c r="F72" i="29"/>
  <c r="D72" i="29"/>
  <c r="V71" i="29"/>
  <c r="P71" i="29"/>
  <c r="F70" i="29"/>
  <c r="V69" i="29" s="1"/>
  <c r="D70" i="29"/>
  <c r="U69" i="29" s="1"/>
  <c r="W69" i="29" s="1"/>
  <c r="W67" i="29"/>
  <c r="V67" i="29"/>
  <c r="U67" i="29"/>
  <c r="M66" i="29"/>
  <c r="J66" i="29"/>
  <c r="G66" i="29"/>
  <c r="D66" i="29"/>
  <c r="L41" i="29"/>
  <c r="J41" i="29"/>
  <c r="I41" i="29"/>
  <c r="G41" i="29"/>
  <c r="F41" i="29"/>
  <c r="D41" i="29"/>
  <c r="U40" i="29" s="1"/>
  <c r="W40" i="29" s="1"/>
  <c r="V40" i="29"/>
  <c r="P40" i="29"/>
  <c r="I39" i="29"/>
  <c r="G39" i="29"/>
  <c r="F39" i="29"/>
  <c r="D39" i="29"/>
  <c r="U38" i="29" s="1"/>
  <c r="W38" i="29" s="1"/>
  <c r="V38" i="29"/>
  <c r="F37" i="29"/>
  <c r="V36" i="29" s="1"/>
  <c r="D37" i="29"/>
  <c r="U36" i="29" s="1"/>
  <c r="W36" i="29" s="1"/>
  <c r="V34" i="29"/>
  <c r="W34" i="29" s="1"/>
  <c r="U34" i="29"/>
  <c r="M33" i="29"/>
  <c r="J33" i="29"/>
  <c r="G33" i="29"/>
  <c r="D33" i="29"/>
  <c r="L96" i="29"/>
  <c r="J96" i="29"/>
  <c r="I96" i="29"/>
  <c r="G96" i="29"/>
  <c r="U95" i="29" s="1"/>
  <c r="W95" i="29" s="1"/>
  <c r="F96" i="29"/>
  <c r="D96" i="29"/>
  <c r="V95" i="29"/>
  <c r="Q95" i="29"/>
  <c r="P95" i="29"/>
  <c r="I94" i="29"/>
  <c r="V93" i="29" s="1"/>
  <c r="G94" i="29"/>
  <c r="F94" i="29"/>
  <c r="D94" i="29"/>
  <c r="U93" i="29" s="1"/>
  <c r="Q93" i="29"/>
  <c r="P93" i="29"/>
  <c r="F92" i="29"/>
  <c r="D92" i="29"/>
  <c r="V91" i="29"/>
  <c r="W91" i="29" s="1"/>
  <c r="U91" i="29"/>
  <c r="Q91" i="29"/>
  <c r="P91" i="29"/>
  <c r="W89" i="29"/>
  <c r="V89" i="29"/>
  <c r="U89" i="29"/>
  <c r="Q89" i="29"/>
  <c r="P89" i="29"/>
  <c r="M88" i="29"/>
  <c r="J88" i="29"/>
  <c r="G88" i="29"/>
  <c r="D88" i="29"/>
  <c r="L85" i="29"/>
  <c r="J85" i="29"/>
  <c r="I85" i="29"/>
  <c r="G85" i="29"/>
  <c r="U84" i="29" s="1"/>
  <c r="W84" i="29" s="1"/>
  <c r="F85" i="29"/>
  <c r="D85" i="29"/>
  <c r="V84" i="29"/>
  <c r="Q84" i="29"/>
  <c r="P84" i="29"/>
  <c r="I83" i="29"/>
  <c r="V82" i="29" s="1"/>
  <c r="G83" i="29"/>
  <c r="F83" i="29"/>
  <c r="D83" i="29"/>
  <c r="U82" i="29" s="1"/>
  <c r="Q82" i="29"/>
  <c r="P82" i="29"/>
  <c r="F81" i="29"/>
  <c r="D81" i="29"/>
  <c r="V80" i="29"/>
  <c r="W80" i="29" s="1"/>
  <c r="U80" i="29"/>
  <c r="Q80" i="29"/>
  <c r="P80" i="29"/>
  <c r="W78" i="29"/>
  <c r="V78" i="29"/>
  <c r="U78" i="29"/>
  <c r="Q78" i="29"/>
  <c r="P78" i="29"/>
  <c r="M77" i="29"/>
  <c r="J77" i="29"/>
  <c r="G77" i="29"/>
  <c r="D77" i="29"/>
  <c r="L63" i="29"/>
  <c r="J63" i="29"/>
  <c r="I63" i="29"/>
  <c r="G63" i="29"/>
  <c r="U62" i="29" s="1"/>
  <c r="W62" i="29" s="1"/>
  <c r="F63" i="29"/>
  <c r="D63" i="29"/>
  <c r="V62" i="29"/>
  <c r="Q62" i="29"/>
  <c r="P62" i="29"/>
  <c r="I61" i="29"/>
  <c r="V60" i="29" s="1"/>
  <c r="G61" i="29"/>
  <c r="F61" i="29"/>
  <c r="D61" i="29"/>
  <c r="U60" i="29" s="1"/>
  <c r="Q60" i="29"/>
  <c r="P60" i="29"/>
  <c r="F59" i="29"/>
  <c r="D59" i="29"/>
  <c r="V58" i="29"/>
  <c r="W58" i="29" s="1"/>
  <c r="U58" i="29"/>
  <c r="Q58" i="29"/>
  <c r="P58" i="29"/>
  <c r="W56" i="29"/>
  <c r="V56" i="29"/>
  <c r="U56" i="29"/>
  <c r="Q56" i="29"/>
  <c r="P56" i="29"/>
  <c r="M55" i="29"/>
  <c r="J55" i="29"/>
  <c r="G55" i="29"/>
  <c r="D55" i="29"/>
  <c r="L52" i="29"/>
  <c r="J52" i="29"/>
  <c r="I52" i="29"/>
  <c r="G52" i="29"/>
  <c r="U51" i="29" s="1"/>
  <c r="W51" i="29" s="1"/>
  <c r="F52" i="29"/>
  <c r="D52" i="29"/>
  <c r="V51" i="29"/>
  <c r="Q51" i="29"/>
  <c r="P51" i="29"/>
  <c r="I50" i="29"/>
  <c r="G50" i="29"/>
  <c r="F50" i="29"/>
  <c r="V49" i="29" s="1"/>
  <c r="D50" i="29"/>
  <c r="U49" i="29" s="1"/>
  <c r="Q49" i="29"/>
  <c r="P49" i="29"/>
  <c r="F48" i="29"/>
  <c r="D48" i="29"/>
  <c r="V47" i="29"/>
  <c r="W47" i="29" s="1"/>
  <c r="U47" i="29"/>
  <c r="Q47" i="29"/>
  <c r="P47" i="29"/>
  <c r="W45" i="29"/>
  <c r="V45" i="29"/>
  <c r="U45" i="29"/>
  <c r="Q45" i="29"/>
  <c r="P45" i="29"/>
  <c r="M44" i="29"/>
  <c r="J44" i="29"/>
  <c r="G44" i="29"/>
  <c r="D44" i="29"/>
  <c r="I29" i="29"/>
  <c r="G29" i="29"/>
  <c r="F29" i="29"/>
  <c r="S28" i="29" s="1"/>
  <c r="D29" i="29"/>
  <c r="R28" i="29" s="1"/>
  <c r="T28" i="29" s="1"/>
  <c r="N28" i="29"/>
  <c r="M28" i="29"/>
  <c r="F27" i="29"/>
  <c r="D27" i="29"/>
  <c r="R26" i="29" s="1"/>
  <c r="T26" i="29" s="1"/>
  <c r="S26" i="29"/>
  <c r="N26" i="29"/>
  <c r="M26" i="29"/>
  <c r="S24" i="29"/>
  <c r="R24" i="29"/>
  <c r="T24" i="29" s="1"/>
  <c r="N24" i="29"/>
  <c r="M24" i="29"/>
  <c r="J23" i="29"/>
  <c r="G23" i="29"/>
  <c r="D23" i="29"/>
  <c r="I20" i="29"/>
  <c r="G20" i="29"/>
  <c r="F20" i="29"/>
  <c r="S19" i="29" s="1"/>
  <c r="D20" i="29"/>
  <c r="R19" i="29" s="1"/>
  <c r="T19" i="29" s="1"/>
  <c r="N19" i="29"/>
  <c r="M19" i="29"/>
  <c r="F18" i="29"/>
  <c r="D18" i="29"/>
  <c r="R17" i="29" s="1"/>
  <c r="T17" i="29" s="1"/>
  <c r="S17" i="29"/>
  <c r="N17" i="29"/>
  <c r="M17" i="29"/>
  <c r="S15" i="29"/>
  <c r="R15" i="29"/>
  <c r="T15" i="29" s="1"/>
  <c r="N15" i="29"/>
  <c r="M15" i="29"/>
  <c r="J14" i="29"/>
  <c r="G14" i="29"/>
  <c r="D14" i="29"/>
  <c r="I11" i="29"/>
  <c r="G11" i="29"/>
  <c r="F11" i="29"/>
  <c r="S10" i="29" s="1"/>
  <c r="D11" i="29"/>
  <c r="R10" i="29" s="1"/>
  <c r="T10" i="29" s="1"/>
  <c r="N10" i="29"/>
  <c r="M10" i="29"/>
  <c r="F9" i="29"/>
  <c r="D9" i="29"/>
  <c r="R8" i="29" s="1"/>
  <c r="T8" i="29" s="1"/>
  <c r="S8" i="29"/>
  <c r="N8" i="29"/>
  <c r="M8" i="29"/>
  <c r="S6" i="29"/>
  <c r="R6" i="29"/>
  <c r="T6" i="29" s="1"/>
  <c r="N6" i="29"/>
  <c r="M6" i="29"/>
  <c r="J5" i="29"/>
  <c r="G5" i="29"/>
  <c r="D5" i="29"/>
  <c r="J72" i="27"/>
  <c r="F72" i="27"/>
  <c r="E72" i="27"/>
  <c r="J71" i="27"/>
  <c r="F71" i="27"/>
  <c r="E71" i="27"/>
  <c r="J70" i="27"/>
  <c r="F70" i="27"/>
  <c r="E70" i="27"/>
  <c r="J69" i="27"/>
  <c r="F69" i="27"/>
  <c r="E69" i="27"/>
  <c r="J68" i="27"/>
  <c r="F68" i="27"/>
  <c r="E68" i="27"/>
  <c r="J67" i="27"/>
  <c r="F67" i="27"/>
  <c r="E67" i="27"/>
  <c r="U58" i="27"/>
  <c r="Q58" i="27"/>
  <c r="P58" i="27"/>
  <c r="J58" i="27"/>
  <c r="F58" i="27"/>
  <c r="U57" i="27"/>
  <c r="Q57" i="27"/>
  <c r="P57" i="27"/>
  <c r="J57" i="27"/>
  <c r="F57" i="27"/>
  <c r="U56" i="27"/>
  <c r="Q56" i="27"/>
  <c r="P56" i="27"/>
  <c r="J56" i="27"/>
  <c r="F56" i="27"/>
  <c r="U55" i="27"/>
  <c r="Q55" i="27"/>
  <c r="P55" i="27"/>
  <c r="J55" i="27"/>
  <c r="F55" i="27"/>
  <c r="E55" i="27"/>
  <c r="U54" i="27"/>
  <c r="Q54" i="27"/>
  <c r="P54" i="27"/>
  <c r="J54" i="27"/>
  <c r="F54" i="27"/>
  <c r="E54" i="27"/>
  <c r="U53" i="27"/>
  <c r="Q53" i="27"/>
  <c r="P53" i="27"/>
  <c r="J53" i="27"/>
  <c r="F53" i="27"/>
  <c r="E53" i="27"/>
  <c r="U44" i="27"/>
  <c r="Q44" i="27"/>
  <c r="J44" i="27"/>
  <c r="F44" i="27"/>
  <c r="U43" i="27"/>
  <c r="Q43" i="27"/>
  <c r="J43" i="27"/>
  <c r="F43" i="27"/>
  <c r="U42" i="27"/>
  <c r="Q42" i="27"/>
  <c r="J42" i="27"/>
  <c r="F42" i="27"/>
  <c r="U41" i="27"/>
  <c r="Q41" i="27"/>
  <c r="J41" i="27"/>
  <c r="F41" i="27"/>
  <c r="U40" i="27"/>
  <c r="Q40" i="27"/>
  <c r="J40" i="27"/>
  <c r="F40" i="27"/>
  <c r="U39" i="27"/>
  <c r="Q39" i="27"/>
  <c r="J39" i="27"/>
  <c r="F39" i="27"/>
  <c r="U30" i="27"/>
  <c r="Q30" i="27"/>
  <c r="U29" i="27"/>
  <c r="Q29" i="27"/>
  <c r="U28" i="27"/>
  <c r="Q28" i="27"/>
  <c r="U27" i="27"/>
  <c r="Q27" i="27"/>
  <c r="P27" i="27"/>
  <c r="J27" i="27"/>
  <c r="F27" i="27"/>
  <c r="U26" i="27"/>
  <c r="Q26" i="27"/>
  <c r="P26" i="27"/>
  <c r="J26" i="27"/>
  <c r="F26" i="27"/>
  <c r="U25" i="27"/>
  <c r="Q25" i="27"/>
  <c r="P25" i="27"/>
  <c r="J25" i="27"/>
  <c r="F25" i="27"/>
  <c r="U16" i="27"/>
  <c r="Q16" i="27"/>
  <c r="U15" i="27"/>
  <c r="Q15" i="27"/>
  <c r="U14" i="27"/>
  <c r="Q14" i="27"/>
  <c r="J13" i="27"/>
  <c r="F13" i="27"/>
  <c r="J12" i="27"/>
  <c r="F12" i="27"/>
  <c r="J11" i="27"/>
  <c r="F11" i="27"/>
  <c r="W60" i="29" l="1"/>
  <c r="W82" i="29"/>
  <c r="W49" i="29"/>
  <c r="W93" i="29"/>
</calcChain>
</file>

<file path=xl/sharedStrings.xml><?xml version="1.0" encoding="utf-8"?>
<sst xmlns="http://schemas.openxmlformats.org/spreadsheetml/2006/main" count="1053" uniqueCount="353">
  <si>
    <t>順位</t>
    <rPh sb="0" eb="2">
      <t>ジュンイ</t>
    </rPh>
    <phoneticPr fontId="1"/>
  </si>
  <si>
    <t>-</t>
  </si>
  <si>
    <t>※表記の関係上、チーム名を略式表記させていただいております。</t>
    <rPh sb="1" eb="3">
      <t>ヒョウキ</t>
    </rPh>
    <rPh sb="4" eb="7">
      <t>カンケイジョウ</t>
    </rPh>
    <rPh sb="11" eb="12">
      <t>メイ</t>
    </rPh>
    <rPh sb="13" eb="15">
      <t>リャクシキ</t>
    </rPh>
    <rPh sb="15" eb="17">
      <t>ヒョウキ</t>
    </rPh>
    <phoneticPr fontId="1"/>
  </si>
  <si>
    <t>Group.A</t>
    <phoneticPr fontId="1"/>
  </si>
  <si>
    <t>Group.B</t>
    <phoneticPr fontId="1"/>
  </si>
  <si>
    <t>No.</t>
    <phoneticPr fontId="1"/>
  </si>
  <si>
    <t>月</t>
    <rPh sb="0" eb="1">
      <t>ツキ</t>
    </rPh>
    <phoneticPr fontId="1"/>
  </si>
  <si>
    <t>日</t>
    <rPh sb="0" eb="1">
      <t>ヒ</t>
    </rPh>
    <phoneticPr fontId="1"/>
  </si>
  <si>
    <t>曜日</t>
    <rPh sb="0" eb="2">
      <t>ヨウビ</t>
    </rPh>
    <phoneticPr fontId="1"/>
  </si>
  <si>
    <t>時間</t>
    <rPh sb="0" eb="2">
      <t>ジカン</t>
    </rPh>
    <phoneticPr fontId="1"/>
  </si>
  <si>
    <t>対戦</t>
    <rPh sb="0" eb="2">
      <t>タイセン</t>
    </rPh>
    <phoneticPr fontId="1"/>
  </si>
  <si>
    <t>会場</t>
    <rPh sb="0" eb="2">
      <t>カイジョウ</t>
    </rPh>
    <phoneticPr fontId="1"/>
  </si>
  <si>
    <t>-</t>
    <phoneticPr fontId="1"/>
  </si>
  <si>
    <t>Group.C</t>
    <phoneticPr fontId="1"/>
  </si>
  <si>
    <t>Group.D</t>
    <phoneticPr fontId="1"/>
  </si>
  <si>
    <t>Group.E</t>
    <phoneticPr fontId="1"/>
  </si>
  <si>
    <t>Group.F</t>
    <phoneticPr fontId="1"/>
  </si>
  <si>
    <t>Group.G</t>
    <phoneticPr fontId="1"/>
  </si>
  <si>
    <t>Group.H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</si>
  <si>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</si>
  <si>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</si>
  <si>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（土）</t>
    <rPh sb="1" eb="2">
      <t>ド</t>
    </rPh>
    <phoneticPr fontId="1"/>
  </si>
  <si>
    <t>GROUP</t>
    <phoneticPr fontId="1"/>
  </si>
  <si>
    <t>（日）</t>
    <rPh sb="1" eb="2">
      <t>ニチ</t>
    </rPh>
    <phoneticPr fontId="1"/>
  </si>
  <si>
    <t>GROUP.A</t>
  </si>
  <si>
    <t>勝点</t>
    <rPh sb="0" eb="1">
      <t>カチ</t>
    </rPh>
    <rPh sb="1" eb="2">
      <t>テン</t>
    </rPh>
    <phoneticPr fontId="1"/>
  </si>
  <si>
    <t>試合数</t>
    <rPh sb="0" eb="2">
      <t>シアイ</t>
    </rPh>
    <rPh sb="2" eb="3">
      <t>スウ</t>
    </rPh>
    <phoneticPr fontId="1"/>
  </si>
  <si>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</si>
  <si>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</si>
  <si>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</si>
  <si>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</si>
  <si>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</si>
  <si>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</si>
  <si>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GROUP.D</t>
  </si>
  <si>
    <t>GROUP.E</t>
  </si>
  <si>
    <t>GROUP.F</t>
  </si>
  <si>
    <t>GROUP.G</t>
  </si>
  <si>
    <t>3位T</t>
    <rPh sb="1" eb="2">
      <t>イ</t>
    </rPh>
    <phoneticPr fontId="1"/>
  </si>
  <si>
    <t>vs.</t>
    <phoneticPr fontId="1"/>
  </si>
  <si>
    <t>1位T</t>
    <rPh sb="1" eb="2">
      <t>イ</t>
    </rPh>
    <phoneticPr fontId="1"/>
  </si>
  <si>
    <t>2位T</t>
    <rPh sb="1" eb="2">
      <t>イ</t>
    </rPh>
    <phoneticPr fontId="1"/>
  </si>
  <si>
    <t>試合会場一覧</t>
    <rPh sb="0" eb="2">
      <t>シアイ</t>
    </rPh>
    <rPh sb="2" eb="4">
      <t>カイジョウ</t>
    </rPh>
    <rPh sb="4" eb="6">
      <t>イチラン</t>
    </rPh>
    <phoneticPr fontId="1"/>
  </si>
  <si>
    <t>徳島県三好市三野町清水</t>
    <phoneticPr fontId="1"/>
  </si>
  <si>
    <t>grand merry</t>
    <phoneticPr fontId="1"/>
  </si>
  <si>
    <t>Arancio Giocare U-15</t>
    <phoneticPr fontId="1"/>
  </si>
  <si>
    <t>F.C.Centrale</t>
    <phoneticPr fontId="1"/>
  </si>
  <si>
    <t>FC BLAZE</t>
    <phoneticPr fontId="1"/>
  </si>
  <si>
    <t>Group.I</t>
    <phoneticPr fontId="1"/>
  </si>
  <si>
    <t>徳島ヴォルティスジュニアユース</t>
    <rPh sb="0" eb="2">
      <t>トクシマ</t>
    </rPh>
    <phoneticPr fontId="1"/>
  </si>
  <si>
    <t>カマタマーレ讃岐 U-15</t>
    <rPh sb="6" eb="8">
      <t>サヌキ</t>
    </rPh>
    <phoneticPr fontId="1"/>
  </si>
  <si>
    <t>FC今治 U-15</t>
    <rPh sb="2" eb="4">
      <t>イマバリ</t>
    </rPh>
    <phoneticPr fontId="1"/>
  </si>
  <si>
    <t>FC.LiventU-15</t>
    <phoneticPr fontId="1"/>
  </si>
  <si>
    <t>F.C.コーマラント</t>
    <phoneticPr fontId="1"/>
  </si>
  <si>
    <t>愛媛FC U-15</t>
    <rPh sb="0" eb="2">
      <t>エヒメ</t>
    </rPh>
    <phoneticPr fontId="1"/>
  </si>
  <si>
    <t>高知ユナイテッドSCジュニアユース</t>
    <rPh sb="0" eb="2">
      <t>コウチユナ</t>
    </rPh>
    <phoneticPr fontId="1"/>
  </si>
  <si>
    <t>FCディアモ</t>
    <phoneticPr fontId="1"/>
  </si>
  <si>
    <t>FCコラソン</t>
    <phoneticPr fontId="1"/>
  </si>
  <si>
    <t>シーガルフットボールクラブ ジュニアユース</t>
    <phoneticPr fontId="1"/>
  </si>
  <si>
    <t>三観JYFCエストレラ</t>
    <rPh sb="0" eb="2">
      <t>サンカ</t>
    </rPh>
    <phoneticPr fontId="1"/>
  </si>
  <si>
    <t>FCゼブラ</t>
    <phoneticPr fontId="1"/>
  </si>
  <si>
    <t>FC ALBA</t>
    <phoneticPr fontId="1"/>
  </si>
  <si>
    <t>FC.LiventGSforme</t>
    <phoneticPr fontId="1"/>
  </si>
  <si>
    <t>FC リフォルマ</t>
    <phoneticPr fontId="1"/>
  </si>
  <si>
    <t>FC Crecer</t>
    <phoneticPr fontId="1"/>
  </si>
  <si>
    <t>FCカナリア</t>
    <phoneticPr fontId="1"/>
  </si>
  <si>
    <t>SORA（NARUTO）FOOTBALL ACADEMY</t>
    <phoneticPr fontId="1"/>
  </si>
  <si>
    <t>ディベルティードFC</t>
    <phoneticPr fontId="1"/>
  </si>
  <si>
    <t>帝人サッカースクール</t>
    <phoneticPr fontId="1"/>
  </si>
  <si>
    <t>丸亀FC</t>
    <phoneticPr fontId="1"/>
  </si>
  <si>
    <t>GROUP.H</t>
    <phoneticPr fontId="1"/>
  </si>
  <si>
    <t>GROUP.I</t>
    <phoneticPr fontId="1"/>
  </si>
  <si>
    <t>徳島ヴォルティス</t>
    <rPh sb="0" eb="2">
      <t>トクシマ</t>
    </rPh>
    <phoneticPr fontId="1"/>
  </si>
  <si>
    <t>三観エストレラ</t>
    <rPh sb="0" eb="2">
      <t>サンカ</t>
    </rPh>
    <phoneticPr fontId="1"/>
  </si>
  <si>
    <t>カマタマーレ讃岐</t>
    <phoneticPr fontId="1"/>
  </si>
  <si>
    <t>アークレス</t>
    <phoneticPr fontId="1"/>
  </si>
  <si>
    <t>FC今治</t>
    <rPh sb="2" eb="4">
      <t>イマバリ</t>
    </rPh>
    <phoneticPr fontId="1"/>
  </si>
  <si>
    <t>横浜ポラリス</t>
    <rPh sb="0" eb="2">
      <t>ヨコハマ</t>
    </rPh>
    <phoneticPr fontId="1"/>
  </si>
  <si>
    <t>ディベルティード</t>
    <phoneticPr fontId="1"/>
  </si>
  <si>
    <t>Livent</t>
    <phoneticPr fontId="1"/>
  </si>
  <si>
    <t>コーマラント</t>
    <phoneticPr fontId="1"/>
  </si>
  <si>
    <t>松山SS</t>
    <rPh sb="0" eb="2">
      <t>マツヤマ</t>
    </rPh>
    <phoneticPr fontId="1"/>
  </si>
  <si>
    <t>帝人SS</t>
    <rPh sb="0" eb="2">
      <t>テイジn</t>
    </rPh>
    <phoneticPr fontId="1"/>
  </si>
  <si>
    <t>SORA</t>
    <phoneticPr fontId="1"/>
  </si>
  <si>
    <t>愛媛FC</t>
    <rPh sb="0" eb="2">
      <t>エヒメ</t>
    </rPh>
    <phoneticPr fontId="1"/>
  </si>
  <si>
    <t>ソレアーダ高知</t>
    <phoneticPr fontId="1"/>
  </si>
  <si>
    <t>丸亀FC</t>
    <rPh sb="0" eb="2">
      <t>マルガメ</t>
    </rPh>
    <phoneticPr fontId="1"/>
  </si>
  <si>
    <t>Crecer</t>
    <phoneticPr fontId="1"/>
  </si>
  <si>
    <t>Arancio Giocare</t>
    <phoneticPr fontId="1"/>
  </si>
  <si>
    <t>高知ユナイテッド</t>
    <rPh sb="0" eb="2">
      <t>コウチユナ</t>
    </rPh>
    <phoneticPr fontId="1"/>
  </si>
  <si>
    <t>愛媛FC新居浜</t>
    <rPh sb="0" eb="2">
      <t>エヒメ</t>
    </rPh>
    <rPh sb="4" eb="7">
      <t>ニイハマ</t>
    </rPh>
    <phoneticPr fontId="1"/>
  </si>
  <si>
    <t>LiventGSforme</t>
    <phoneticPr fontId="1"/>
  </si>
  <si>
    <t>（土）</t>
    <rPh sb="1" eb="2">
      <t>ツティ</t>
    </rPh>
    <phoneticPr fontId="1"/>
  </si>
  <si>
    <t>（日）</t>
    <rPh sb="1" eb="2">
      <t>ニティ</t>
    </rPh>
    <phoneticPr fontId="1"/>
  </si>
  <si>
    <t>RE;SPO宇多津</t>
    <rPh sb="6" eb="9">
      <t>ウタデゥ</t>
    </rPh>
    <phoneticPr fontId="1"/>
  </si>
  <si>
    <t>あわぎんスポーツガーデン</t>
    <phoneticPr fontId="1"/>
  </si>
  <si>
    <t>徳島市陸上競技場</t>
    <rPh sb="0" eb="3">
      <t xml:space="preserve">トクシマシ </t>
    </rPh>
    <rPh sb="3" eb="8">
      <t>リクジョウ</t>
    </rPh>
    <phoneticPr fontId="1"/>
  </si>
  <si>
    <t>土佐西南大規模公園球技場</t>
    <rPh sb="0" eb="9">
      <t>トサセイン</t>
    </rPh>
    <rPh sb="9" eb="12">
      <t>キュウギ</t>
    </rPh>
    <phoneticPr fontId="1"/>
  </si>
  <si>
    <t>三野健康防災公園・A</t>
    <rPh sb="0" eb="8">
      <t>ミノケンコウ</t>
    </rPh>
    <phoneticPr fontId="1"/>
  </si>
  <si>
    <t>三野健康防災公園・C</t>
    <rPh sb="0" eb="8">
      <t>ミノケンコウ</t>
    </rPh>
    <phoneticPr fontId="1"/>
  </si>
  <si>
    <t>緑ヶ丘サッカー場</t>
    <rPh sb="0" eb="1">
      <t>ミドリ</t>
    </rPh>
    <phoneticPr fontId="1"/>
  </si>
  <si>
    <t>B</t>
    <phoneticPr fontId="1"/>
  </si>
  <si>
    <t>A</t>
    <phoneticPr fontId="1"/>
  </si>
  <si>
    <t>シーガルFC</t>
    <phoneticPr fontId="1"/>
  </si>
  <si>
    <t>F</t>
    <phoneticPr fontId="1"/>
  </si>
  <si>
    <t>G</t>
    <phoneticPr fontId="1"/>
  </si>
  <si>
    <t>プルミエール徳島</t>
    <phoneticPr fontId="1"/>
  </si>
  <si>
    <t>徳島FCリベリモ</t>
    <rPh sb="0" eb="2">
      <t>トクシマ</t>
    </rPh>
    <phoneticPr fontId="1"/>
  </si>
  <si>
    <t>D</t>
    <phoneticPr fontId="1"/>
  </si>
  <si>
    <t>C</t>
    <phoneticPr fontId="1"/>
  </si>
  <si>
    <t>E</t>
    <phoneticPr fontId="1"/>
  </si>
  <si>
    <t>横浜ポラリスFC</t>
    <phoneticPr fontId="1"/>
  </si>
  <si>
    <t>FC小松島</t>
    <phoneticPr fontId="1"/>
  </si>
  <si>
    <t>第25回　四国クラブユースサッカー新人大会　組み合わせ（グループステージ）</t>
    <phoneticPr fontId="1"/>
  </si>
  <si>
    <t>第25回　四国クラブユースサッカー新人大会　星取表（グループステージ）</t>
    <phoneticPr fontId="1"/>
  </si>
  <si>
    <t>第25回　四国クラブユースサッカー新人大会　トーナメント表（ノックアウトステージ）</t>
    <phoneticPr fontId="1"/>
  </si>
  <si>
    <t>第25回　四国クラブユースサッカー新人大会　組み合わせ（ノックアウトステージ）</t>
    <phoneticPr fontId="1"/>
  </si>
  <si>
    <t>アークレスサッカークラブ</t>
    <phoneticPr fontId="1"/>
  </si>
  <si>
    <r>
      <t>FCゼブラ</t>
    </r>
    <r>
      <rPr>
        <sz val="11"/>
        <color theme="1"/>
        <rFont val="ＭＳ Ｐゴシック"/>
        <family val="2"/>
        <charset val="128"/>
        <scheme val="minor"/>
      </rPr>
      <t/>
    </r>
    <phoneticPr fontId="1"/>
  </si>
  <si>
    <t>プルミエール徳島サッカークラブ</t>
    <rPh sb="7" eb="9">
      <t>コウティ</t>
    </rPh>
    <phoneticPr fontId="1"/>
  </si>
  <si>
    <t>FCソレアーダ高知</t>
    <phoneticPr fontId="1"/>
  </si>
  <si>
    <t>松山サッカースクールJrユース</t>
    <phoneticPr fontId="1"/>
  </si>
  <si>
    <t>愛媛FC U-15新居浜</t>
    <rPh sb="0" eb="2">
      <t>エヒメ</t>
    </rPh>
    <rPh sb="9" eb="12">
      <t>ニイハマエヒメ</t>
    </rPh>
    <phoneticPr fontId="1"/>
  </si>
  <si>
    <t>徳島FCリベリモ</t>
    <phoneticPr fontId="1"/>
  </si>
  <si>
    <t>日</t>
    <rPh sb="0" eb="1">
      <t>ニティ</t>
    </rPh>
    <phoneticPr fontId="1"/>
  </si>
  <si>
    <t>緑ヶ丘</t>
  </si>
  <si>
    <t>緑ヶ丘</t>
    <rPh sb="0" eb="1">
      <t>ミドリ</t>
    </rPh>
    <phoneticPr fontId="1"/>
  </si>
  <si>
    <t>緑ヶ丘</t>
    <phoneticPr fontId="1"/>
  </si>
  <si>
    <t>土</t>
    <rPh sb="0" eb="1">
      <t>ツティ</t>
    </rPh>
    <phoneticPr fontId="1"/>
  </si>
  <si>
    <t>あわぎん</t>
  </si>
  <si>
    <t>土佐西南</t>
    <rPh sb="0" eb="4">
      <t>トサセイ</t>
    </rPh>
    <phoneticPr fontId="1"/>
  </si>
  <si>
    <t>リスポ</t>
  </si>
  <si>
    <t>リスポ</t>
    <phoneticPr fontId="1"/>
  </si>
  <si>
    <t>三野B</t>
    <rPh sb="0" eb="2">
      <t xml:space="preserve">ミノ </t>
    </rPh>
    <phoneticPr fontId="1"/>
  </si>
  <si>
    <t>三野C</t>
    <rPh sb="0" eb="2">
      <t xml:space="preserve">ミノ </t>
    </rPh>
    <phoneticPr fontId="1"/>
  </si>
  <si>
    <t>徳島陸上</t>
    <rPh sb="0" eb="2">
      <t>トク</t>
    </rPh>
    <rPh sb="2" eb="4">
      <t>リク</t>
    </rPh>
    <phoneticPr fontId="1"/>
  </si>
  <si>
    <t>GROUP.B</t>
    <phoneticPr fontId="1"/>
  </si>
  <si>
    <t>GROUP.C</t>
    <phoneticPr fontId="1"/>
  </si>
  <si>
    <t>FC今治</t>
    <rPh sb="2" eb="4">
      <t>イマ</t>
    </rPh>
    <phoneticPr fontId="1"/>
  </si>
  <si>
    <t>帝人SS</t>
    <phoneticPr fontId="1"/>
  </si>
  <si>
    <t>愛媛FC新居浜</t>
    <phoneticPr fontId="1"/>
  </si>
  <si>
    <t>FC小松島</t>
    <rPh sb="2" eb="5">
      <t>コマテゥ</t>
    </rPh>
    <phoneticPr fontId="1"/>
  </si>
  <si>
    <t>FC Crecer</t>
    <rPh sb="3" eb="6">
      <t>コマツシマ</t>
    </rPh>
    <phoneticPr fontId="1"/>
  </si>
  <si>
    <t>プルミエール徳島</t>
    <rPh sb="6" eb="8">
      <t>トクシマ</t>
    </rPh>
    <phoneticPr fontId="1"/>
  </si>
  <si>
    <t>FCリフォルマ</t>
    <phoneticPr fontId="1"/>
  </si>
  <si>
    <t>カマタマーレ讃岐</t>
    <rPh sb="0" eb="2">
      <t>カマタマーレサヌキ</t>
    </rPh>
    <phoneticPr fontId="1"/>
  </si>
  <si>
    <t>FC.Livent</t>
    <phoneticPr fontId="1"/>
  </si>
  <si>
    <t>プルミエール徳島</t>
    <rPh sb="0" eb="2">
      <t>プルミエールトクシマ</t>
    </rPh>
    <phoneticPr fontId="1"/>
  </si>
  <si>
    <t>FC小松島</t>
    <rPh sb="2" eb="5">
      <t>コマツシマ</t>
    </rPh>
    <phoneticPr fontId="1"/>
  </si>
  <si>
    <t>GSforme</t>
    <phoneticPr fontId="1"/>
  </si>
  <si>
    <t>FC小松島</t>
    <rPh sb="2" eb="5">
      <t xml:space="preserve">コマツシマ </t>
    </rPh>
    <phoneticPr fontId="1"/>
  </si>
  <si>
    <t>I</t>
    <phoneticPr fontId="1"/>
  </si>
  <si>
    <t>H</t>
    <phoneticPr fontId="1"/>
  </si>
  <si>
    <t>徳島FCリベリモ</t>
    <rPh sb="0" eb="1">
      <t>トクシマ</t>
    </rPh>
    <phoneticPr fontId="1"/>
  </si>
  <si>
    <t>高知ユナイテッド</t>
    <rPh sb="0" eb="2">
      <t>コウティ</t>
    </rPh>
    <phoneticPr fontId="1"/>
  </si>
  <si>
    <t>Arancio</t>
    <phoneticPr fontId="1"/>
  </si>
  <si>
    <t>ソレアーダ高知</t>
    <rPh sb="5" eb="7">
      <t>コウティ</t>
    </rPh>
    <phoneticPr fontId="1"/>
  </si>
  <si>
    <t>ソレアーダ高知</t>
    <rPh sb="0" eb="2">
      <t>ソレアーダコウティ</t>
    </rPh>
    <phoneticPr fontId="1"/>
  </si>
  <si>
    <t>A2位</t>
    <rPh sb="2" eb="3">
      <t>I</t>
    </rPh>
    <phoneticPr fontId="1"/>
  </si>
  <si>
    <r>
      <t>B2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</si>
  <si>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C2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</si>
  <si>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t>D2位</t>
    <rPh sb="2" eb="3">
      <t>I</t>
    </rPh>
    <phoneticPr fontId="1"/>
  </si>
  <si>
    <t>E2位</t>
    <rPh sb="2" eb="3">
      <t xml:space="preserve">イ </t>
    </rPh>
    <phoneticPr fontId="1"/>
  </si>
  <si>
    <t>F2位</t>
    <rPh sb="2" eb="3">
      <t>I</t>
    </rPh>
    <phoneticPr fontId="1"/>
  </si>
  <si>
    <t>G2位</t>
    <rPh sb="2" eb="3">
      <t xml:space="preserve">イ </t>
    </rPh>
    <phoneticPr fontId="1"/>
  </si>
  <si>
    <t>H2位</t>
    <rPh sb="2" eb="3">
      <t xml:space="preserve">イ </t>
    </rPh>
    <phoneticPr fontId="1"/>
  </si>
  <si>
    <t>I2位</t>
    <rPh sb="2" eb="3">
      <t>I</t>
    </rPh>
    <phoneticPr fontId="1"/>
  </si>
  <si>
    <t>【J】</t>
    <phoneticPr fontId="1"/>
  </si>
  <si>
    <t>【K】</t>
    <phoneticPr fontId="1"/>
  </si>
  <si>
    <t>【L】</t>
    <phoneticPr fontId="1"/>
  </si>
  <si>
    <t>【J】1位</t>
    <rPh sb="4" eb="5">
      <t>I</t>
    </rPh>
    <phoneticPr fontId="1"/>
  </si>
  <si>
    <t>【K】1位</t>
    <rPh sb="4" eb="5">
      <t>I</t>
    </rPh>
    <phoneticPr fontId="1"/>
  </si>
  <si>
    <t>【L】1位</t>
    <rPh sb="4" eb="5">
      <t>I</t>
    </rPh>
    <phoneticPr fontId="1"/>
  </si>
  <si>
    <t>【J】2位</t>
    <rPh sb="4" eb="5">
      <t>I</t>
    </rPh>
    <phoneticPr fontId="1"/>
  </si>
  <si>
    <t>【K】2位</t>
    <rPh sb="4" eb="5">
      <t>I</t>
    </rPh>
    <phoneticPr fontId="1"/>
  </si>
  <si>
    <t>【L】2位</t>
    <rPh sb="4" eb="5">
      <t>I</t>
    </rPh>
    <phoneticPr fontId="1"/>
  </si>
  <si>
    <t>【J】3位</t>
    <rPh sb="4" eb="5">
      <t>I</t>
    </rPh>
    <phoneticPr fontId="1"/>
  </si>
  <si>
    <t>【K】3位</t>
    <rPh sb="4" eb="5">
      <t>I</t>
    </rPh>
    <phoneticPr fontId="1"/>
  </si>
  <si>
    <t>【L】3位</t>
    <rPh sb="4" eb="5">
      <t>I</t>
    </rPh>
    <phoneticPr fontId="1"/>
  </si>
  <si>
    <t>【10〜12位決定トーナメント】</t>
    <rPh sb="7" eb="8">
      <t>I</t>
    </rPh>
    <rPh sb="8" eb="10">
      <t>ケッテ</t>
    </rPh>
    <phoneticPr fontId="1"/>
  </si>
  <si>
    <t>【13〜15位決定トーナメント】</t>
    <rPh sb="7" eb="8">
      <t>I</t>
    </rPh>
    <rPh sb="8" eb="10">
      <t>ケッテ</t>
    </rPh>
    <phoneticPr fontId="1"/>
  </si>
  <si>
    <t>【16〜18位決定トーナメント】</t>
    <phoneticPr fontId="1"/>
  </si>
  <si>
    <r>
      <t>A1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</si>
  <si>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G1</t>
    </r>
    <r>
      <rPr>
        <sz val="11"/>
        <color theme="1"/>
        <rFont val="Times New Roman"/>
        <family val="1"/>
      </rPr>
      <t>位</t>
    </r>
    <rPh sb="2" eb="3">
      <t xml:space="preserve">イ </t>
    </rPh>
    <phoneticPr fontId="1"/>
  </si>
  <si>
    <r>
      <t>F1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</si>
  <si>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B1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</si>
  <si>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H1</t>
    </r>
    <r>
      <rPr>
        <sz val="11"/>
        <color theme="1"/>
        <rFont val="Times New Roman"/>
        <family val="1"/>
      </rPr>
      <t>位</t>
    </r>
    <rPh sb="2" eb="3">
      <t xml:space="preserve">イ </t>
    </rPh>
    <phoneticPr fontId="1"/>
  </si>
  <si>
    <r>
      <t>E1</t>
    </r>
    <r>
      <rPr>
        <sz val="11"/>
        <color theme="1"/>
        <rFont val="Times New Roman"/>
        <family val="1"/>
      </rPr>
      <t>位</t>
    </r>
    <rPh sb="2" eb="3">
      <t xml:space="preserve">イ </t>
    </rPh>
    <phoneticPr fontId="1"/>
  </si>
  <si>
    <r>
      <t>C1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</si>
  <si>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I1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</si>
  <si>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D1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</si>
  <si>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t>【1〜3位決定トーナメント】</t>
    <rPh sb="5" eb="6">
      <t>I</t>
    </rPh>
    <rPh sb="6" eb="8">
      <t>ケッテ</t>
    </rPh>
    <phoneticPr fontId="1"/>
  </si>
  <si>
    <t>【4〜6位決定トーナメント】</t>
    <rPh sb="5" eb="6">
      <t>I</t>
    </rPh>
    <rPh sb="6" eb="8">
      <t>ケッテ</t>
    </rPh>
    <phoneticPr fontId="1"/>
  </si>
  <si>
    <t>【7〜9位決定トーナメント】</t>
    <phoneticPr fontId="1"/>
  </si>
  <si>
    <t>【一次トーナメント】</t>
    <rPh sb="2" eb="4">
      <t>イチジ</t>
    </rPh>
    <phoneticPr fontId="1"/>
  </si>
  <si>
    <r>
      <t>A3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</si>
  <si>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G3</t>
    </r>
    <r>
      <rPr>
        <sz val="11"/>
        <color theme="1"/>
        <rFont val="Times New Roman"/>
        <family val="1"/>
      </rPr>
      <t>位</t>
    </r>
    <rPh sb="2" eb="3">
      <t xml:space="preserve">イ </t>
    </rPh>
    <phoneticPr fontId="1"/>
  </si>
  <si>
    <r>
      <t>F3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</si>
  <si>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B3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</si>
  <si>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H3</t>
    </r>
    <r>
      <rPr>
        <sz val="11"/>
        <color theme="1"/>
        <rFont val="Times New Roman"/>
        <family val="1"/>
      </rPr>
      <t>位</t>
    </r>
    <rPh sb="2" eb="3">
      <t xml:space="preserve">イ </t>
    </rPh>
    <phoneticPr fontId="1"/>
  </si>
  <si>
    <r>
      <t>E3</t>
    </r>
    <r>
      <rPr>
        <sz val="11"/>
        <color theme="1"/>
        <rFont val="Times New Roman"/>
        <family val="1"/>
      </rPr>
      <t>位</t>
    </r>
    <rPh sb="2" eb="3">
      <t xml:space="preserve">イ </t>
    </rPh>
    <phoneticPr fontId="1"/>
  </si>
  <si>
    <r>
      <t>C3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</si>
  <si>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I3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</si>
  <si>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r>
      <t>D3</t>
    </r>
    <r>
      <rPr>
        <sz val="11"/>
        <color theme="1"/>
        <rFont val="Times New Roman"/>
        <family val="1"/>
      </rPr>
      <t>位</t>
    </r>
    <rPh sb="2" eb="3">
      <t>I</t>
    </rPh>
    <phoneticPr fontId="1"/>
  </si>
  <si>
    <t>【19〜21位決定トーナメント】</t>
    <rPh sb="7" eb="8">
      <t>I</t>
    </rPh>
    <rPh sb="8" eb="10">
      <t>ケッテ</t>
    </rPh>
    <phoneticPr fontId="1"/>
  </si>
  <si>
    <t>【22〜24位決定トーナメント】</t>
    <rPh sb="7" eb="8">
      <t>I</t>
    </rPh>
    <rPh sb="8" eb="10">
      <t>ケッテ</t>
    </rPh>
    <phoneticPr fontId="1"/>
  </si>
  <si>
    <t>【25〜27位決定トーナメント】</t>
    <phoneticPr fontId="1"/>
  </si>
  <si>
    <t>【M】</t>
    <phoneticPr fontId="1"/>
  </si>
  <si>
    <t>【N】</t>
    <phoneticPr fontId="1"/>
  </si>
  <si>
    <t>【O】</t>
    <phoneticPr fontId="1"/>
  </si>
  <si>
    <t>【M】1位</t>
    <rPh sb="4" eb="5">
      <t>I</t>
    </rPh>
    <phoneticPr fontId="1"/>
  </si>
  <si>
    <t>【N】1位</t>
    <rPh sb="4" eb="5">
      <t>I</t>
    </rPh>
    <phoneticPr fontId="1"/>
  </si>
  <si>
    <t>【O】1位</t>
    <rPh sb="4" eb="5">
      <t>I</t>
    </rPh>
    <phoneticPr fontId="1"/>
  </si>
  <si>
    <t>【M】2位</t>
    <rPh sb="4" eb="5">
      <t>I</t>
    </rPh>
    <phoneticPr fontId="1"/>
  </si>
  <si>
    <t>【N】2位</t>
    <rPh sb="4" eb="5">
      <t>I</t>
    </rPh>
    <phoneticPr fontId="1"/>
  </si>
  <si>
    <t>【O】2位</t>
    <rPh sb="4" eb="5">
      <t>I</t>
    </rPh>
    <phoneticPr fontId="1"/>
  </si>
  <si>
    <t>【M】3位</t>
    <rPh sb="4" eb="5">
      <t>I</t>
    </rPh>
    <phoneticPr fontId="1"/>
  </si>
  <si>
    <t>【N】3位</t>
    <rPh sb="4" eb="5">
      <t>I</t>
    </rPh>
    <phoneticPr fontId="1"/>
  </si>
  <si>
    <t>【O】3位</t>
    <rPh sb="4" eb="5">
      <t>I</t>
    </rPh>
    <phoneticPr fontId="1"/>
  </si>
  <si>
    <t>【P】</t>
    <phoneticPr fontId="1"/>
  </si>
  <si>
    <t>【Q】</t>
    <phoneticPr fontId="1"/>
  </si>
  <si>
    <t>【R】</t>
    <phoneticPr fontId="1"/>
  </si>
  <si>
    <t>【P】1位</t>
    <rPh sb="4" eb="5">
      <t>I</t>
    </rPh>
    <phoneticPr fontId="1"/>
  </si>
  <si>
    <t>【Q】1位</t>
    <rPh sb="4" eb="5">
      <t>I</t>
    </rPh>
    <phoneticPr fontId="1"/>
  </si>
  <si>
    <t>【R】1位</t>
    <rPh sb="4" eb="5">
      <t>I</t>
    </rPh>
    <phoneticPr fontId="1"/>
  </si>
  <si>
    <t>【P】2位</t>
    <rPh sb="4" eb="5">
      <t>I</t>
    </rPh>
    <phoneticPr fontId="1"/>
  </si>
  <si>
    <t>【Q】2位</t>
    <rPh sb="4" eb="5">
      <t>I</t>
    </rPh>
    <phoneticPr fontId="1"/>
  </si>
  <si>
    <t>【R】2位</t>
    <rPh sb="4" eb="5">
      <t>I</t>
    </rPh>
    <phoneticPr fontId="1"/>
  </si>
  <si>
    <t>【P】3位</t>
    <rPh sb="4" eb="5">
      <t>I</t>
    </rPh>
    <phoneticPr fontId="1"/>
  </si>
  <si>
    <t>【Q】3位</t>
    <rPh sb="4" eb="5">
      <t>I</t>
    </rPh>
    <phoneticPr fontId="1"/>
  </si>
  <si>
    <t>【R】3位</t>
    <rPh sb="4" eb="5">
      <t>I</t>
    </rPh>
    <phoneticPr fontId="1"/>
  </si>
  <si>
    <t>三野健康防災公園・A</t>
    <rPh sb="0" eb="8">
      <t>ミノケンコウボウサイコウエン</t>
    </rPh>
    <phoneticPr fontId="1"/>
  </si>
  <si>
    <t>三野健康防災公園・B</t>
    <rPh sb="0" eb="8">
      <t>ミノケンコウボウサイコウエン</t>
    </rPh>
    <phoneticPr fontId="1"/>
  </si>
  <si>
    <t>三野健康防災公園・C</t>
    <rPh sb="0" eb="8">
      <t>ミノケンコウボウサイコウエン</t>
    </rPh>
    <phoneticPr fontId="1"/>
  </si>
  <si>
    <t>RE;SPO宇多津</t>
    <rPh sb="6" eb="9">
      <t>ウタヅ</t>
    </rPh>
    <phoneticPr fontId="1"/>
  </si>
  <si>
    <t>4位T</t>
    <rPh sb="1" eb="2">
      <t>イ</t>
    </rPh>
    <phoneticPr fontId="1"/>
  </si>
  <si>
    <t>Gグループ1位</t>
    <rPh sb="6" eb="7">
      <t>イ</t>
    </rPh>
    <phoneticPr fontId="1"/>
  </si>
  <si>
    <t>Fグループ1位</t>
    <rPh sb="6" eb="7">
      <t>イ</t>
    </rPh>
    <phoneticPr fontId="1"/>
  </si>
  <si>
    <t>Hグループ1位</t>
    <rPh sb="6" eb="7">
      <t>イ</t>
    </rPh>
    <phoneticPr fontId="1"/>
  </si>
  <si>
    <t>Eグループ1位</t>
    <rPh sb="6" eb="7">
      <t>イ</t>
    </rPh>
    <phoneticPr fontId="1"/>
  </si>
  <si>
    <t>Iグループ1位</t>
    <rPh sb="6" eb="7">
      <t>イ</t>
    </rPh>
    <phoneticPr fontId="1"/>
  </si>
  <si>
    <t>Dグループ1位</t>
    <rPh sb="6" eb="7">
      <t>イ</t>
    </rPh>
    <phoneticPr fontId="1"/>
  </si>
  <si>
    <t>Aグループ1位</t>
    <rPh sb="6" eb="7">
      <t>イ</t>
    </rPh>
    <phoneticPr fontId="1"/>
  </si>
  <si>
    <t>52・勝者</t>
    <rPh sb="3" eb="5">
      <t>ショウシャ</t>
    </rPh>
    <phoneticPr fontId="1"/>
  </si>
  <si>
    <t>Bグループ1位</t>
    <rPh sb="6" eb="7">
      <t>イ</t>
    </rPh>
    <phoneticPr fontId="1"/>
  </si>
  <si>
    <t>53・勝者</t>
    <rPh sb="3" eb="5">
      <t>ショウシャ</t>
    </rPh>
    <phoneticPr fontId="1"/>
  </si>
  <si>
    <t>Cグループ1位</t>
    <rPh sb="6" eb="7">
      <t>イ</t>
    </rPh>
    <phoneticPr fontId="1"/>
  </si>
  <si>
    <t>54・勝者</t>
    <rPh sb="3" eb="5">
      <t>ショウシャ</t>
    </rPh>
    <phoneticPr fontId="1"/>
  </si>
  <si>
    <t>Gグループ2位</t>
    <rPh sb="6" eb="7">
      <t>イ</t>
    </rPh>
    <phoneticPr fontId="1"/>
  </si>
  <si>
    <t>Hグループ2位</t>
    <rPh sb="6" eb="7">
      <t>イ</t>
    </rPh>
    <phoneticPr fontId="1"/>
  </si>
  <si>
    <t>Iグループ2位</t>
    <rPh sb="6" eb="7">
      <t>イ</t>
    </rPh>
    <phoneticPr fontId="1"/>
  </si>
  <si>
    <t>Aグループ2位</t>
    <rPh sb="6" eb="7">
      <t>イ</t>
    </rPh>
    <phoneticPr fontId="1"/>
  </si>
  <si>
    <t>Bグループ2位</t>
    <rPh sb="6" eb="7">
      <t>イ</t>
    </rPh>
    <phoneticPr fontId="1"/>
  </si>
  <si>
    <t>Cグループ2位</t>
    <rPh sb="6" eb="7">
      <t>イ</t>
    </rPh>
    <phoneticPr fontId="1"/>
  </si>
  <si>
    <t>Fグループ2位</t>
    <phoneticPr fontId="1"/>
  </si>
  <si>
    <t>Eグループ2位</t>
    <phoneticPr fontId="1"/>
  </si>
  <si>
    <t>Dグループ2位</t>
    <phoneticPr fontId="1"/>
  </si>
  <si>
    <t>64・勝者</t>
    <phoneticPr fontId="1"/>
  </si>
  <si>
    <t>65・勝者</t>
    <phoneticPr fontId="1"/>
  </si>
  <si>
    <t>66・勝者</t>
    <phoneticPr fontId="1"/>
  </si>
  <si>
    <t>Gグループ3位</t>
    <rPh sb="6" eb="7">
      <t>イ</t>
    </rPh>
    <phoneticPr fontId="1"/>
  </si>
  <si>
    <t>Fグループ3位</t>
    <rPh sb="6" eb="7">
      <t>イ</t>
    </rPh>
    <phoneticPr fontId="1"/>
  </si>
  <si>
    <t>Hグループ3位</t>
    <rPh sb="6" eb="7">
      <t>イ</t>
    </rPh>
    <phoneticPr fontId="1"/>
  </si>
  <si>
    <t>Eグループ3位</t>
    <rPh sb="6" eb="7">
      <t>イ</t>
    </rPh>
    <phoneticPr fontId="1"/>
  </si>
  <si>
    <t>Iグループ3位</t>
    <rPh sb="6" eb="7">
      <t>イ</t>
    </rPh>
    <phoneticPr fontId="1"/>
  </si>
  <si>
    <t>Dグループ3位</t>
    <rPh sb="6" eb="7">
      <t>イ</t>
    </rPh>
    <phoneticPr fontId="1"/>
  </si>
  <si>
    <t>Aグループ3位</t>
    <rPh sb="6" eb="7">
      <t>イ</t>
    </rPh>
    <phoneticPr fontId="1"/>
  </si>
  <si>
    <t>Bグループ3位</t>
    <rPh sb="6" eb="7">
      <t>イ</t>
    </rPh>
    <phoneticPr fontId="1"/>
  </si>
  <si>
    <t>76・勝者</t>
    <rPh sb="3" eb="5">
      <t>ショウシャ</t>
    </rPh>
    <phoneticPr fontId="1"/>
  </si>
  <si>
    <t>77・勝者</t>
    <rPh sb="3" eb="5">
      <t>ショウシャ</t>
    </rPh>
    <phoneticPr fontId="1"/>
  </si>
  <si>
    <t>78・勝者</t>
    <rPh sb="3" eb="5">
      <t>ショウシャ</t>
    </rPh>
    <phoneticPr fontId="1"/>
  </si>
  <si>
    <t>Fグループ4位</t>
    <rPh sb="6" eb="7">
      <t>イ</t>
    </rPh>
    <phoneticPr fontId="1"/>
  </si>
  <si>
    <t>Dグループ4位</t>
    <rPh sb="6" eb="7">
      <t>イ</t>
    </rPh>
    <phoneticPr fontId="1"/>
  </si>
  <si>
    <t>88・敗者</t>
    <rPh sb="3" eb="5">
      <t>ハイシャ</t>
    </rPh>
    <phoneticPr fontId="1"/>
  </si>
  <si>
    <t>89・敗者</t>
    <rPh sb="3" eb="5">
      <t>ハイシャ</t>
    </rPh>
    <phoneticPr fontId="1"/>
  </si>
  <si>
    <t>【K】1位</t>
    <rPh sb="4" eb="5">
      <t>イ</t>
    </rPh>
    <phoneticPr fontId="1"/>
  </si>
  <si>
    <t>【L】1位</t>
    <rPh sb="4" eb="5">
      <t>イ</t>
    </rPh>
    <phoneticPr fontId="1"/>
  </si>
  <si>
    <t>【K】2位</t>
    <rPh sb="4" eb="5">
      <t>イ</t>
    </rPh>
    <phoneticPr fontId="1"/>
  </si>
  <si>
    <t>【L】2位</t>
    <rPh sb="4" eb="5">
      <t>イ</t>
    </rPh>
    <phoneticPr fontId="1"/>
  </si>
  <si>
    <t>【K】3位</t>
    <rPh sb="4" eb="5">
      <t>イ</t>
    </rPh>
    <phoneticPr fontId="1"/>
  </si>
  <si>
    <t>【L】3位</t>
    <rPh sb="4" eb="5">
      <t>イ</t>
    </rPh>
    <phoneticPr fontId="1"/>
  </si>
  <si>
    <t>【J】1位</t>
    <rPh sb="4" eb="5">
      <t>イ</t>
    </rPh>
    <phoneticPr fontId="1"/>
  </si>
  <si>
    <t>58・勝者</t>
    <rPh sb="3" eb="5">
      <t>ショウシャ</t>
    </rPh>
    <phoneticPr fontId="1"/>
  </si>
  <si>
    <t>【J】2位</t>
    <rPh sb="4" eb="5">
      <t>イ</t>
    </rPh>
    <phoneticPr fontId="1"/>
  </si>
  <si>
    <t>59・勝者</t>
    <rPh sb="3" eb="5">
      <t>ショウシャ</t>
    </rPh>
    <phoneticPr fontId="1"/>
  </si>
  <si>
    <t>【J】3位</t>
    <rPh sb="4" eb="5">
      <t>イ</t>
    </rPh>
    <phoneticPr fontId="1"/>
  </si>
  <si>
    <t>60・勝者</t>
    <rPh sb="3" eb="5">
      <t>ショウシャ</t>
    </rPh>
    <phoneticPr fontId="1"/>
  </si>
  <si>
    <t>【N】1位</t>
    <rPh sb="4" eb="5">
      <t>イ</t>
    </rPh>
    <phoneticPr fontId="1"/>
  </si>
  <si>
    <t>【O】1位</t>
    <rPh sb="4" eb="5">
      <t>イ</t>
    </rPh>
    <phoneticPr fontId="1"/>
  </si>
  <si>
    <t>【N】2位</t>
    <rPh sb="4" eb="5">
      <t>イ</t>
    </rPh>
    <phoneticPr fontId="1"/>
  </si>
  <si>
    <t>【O】2位</t>
    <rPh sb="4" eb="5">
      <t>イ</t>
    </rPh>
    <phoneticPr fontId="1"/>
  </si>
  <si>
    <t>【N】3位</t>
    <rPh sb="4" eb="5">
      <t>イ</t>
    </rPh>
    <phoneticPr fontId="1"/>
  </si>
  <si>
    <t>【O】3位</t>
    <rPh sb="4" eb="5">
      <t>イ</t>
    </rPh>
    <phoneticPr fontId="1"/>
  </si>
  <si>
    <t>【M】1位</t>
    <rPh sb="4" eb="5">
      <t>イ</t>
    </rPh>
    <phoneticPr fontId="1"/>
  </si>
  <si>
    <t>70・勝者</t>
    <rPh sb="3" eb="5">
      <t>ショウシャ</t>
    </rPh>
    <phoneticPr fontId="1"/>
  </si>
  <si>
    <t>【M】2位</t>
    <rPh sb="4" eb="5">
      <t>イ</t>
    </rPh>
    <phoneticPr fontId="1"/>
  </si>
  <si>
    <t>71・勝者</t>
    <rPh sb="3" eb="5">
      <t>ショウシャ</t>
    </rPh>
    <phoneticPr fontId="1"/>
  </si>
  <si>
    <t>【M】3位</t>
    <rPh sb="3" eb="4">
      <t>イ</t>
    </rPh>
    <phoneticPr fontId="1"/>
  </si>
  <si>
    <t>72・勝者</t>
    <rPh sb="3" eb="5">
      <t>ショウシャ</t>
    </rPh>
    <phoneticPr fontId="1"/>
  </si>
  <si>
    <t>vs.</t>
  </si>
  <si>
    <t>【Q】1位</t>
    <rPh sb="4" eb="5">
      <t>イ</t>
    </rPh>
    <phoneticPr fontId="1"/>
  </si>
  <si>
    <t>【R】1位</t>
    <rPh sb="4" eb="5">
      <t>イ</t>
    </rPh>
    <phoneticPr fontId="1"/>
  </si>
  <si>
    <t>【Q】2位</t>
    <rPh sb="4" eb="5">
      <t>イ</t>
    </rPh>
    <phoneticPr fontId="1"/>
  </si>
  <si>
    <t>【R】2位</t>
    <rPh sb="4" eb="5">
      <t>イ</t>
    </rPh>
    <phoneticPr fontId="1"/>
  </si>
  <si>
    <t>【Q】3位</t>
    <rPh sb="4" eb="5">
      <t>イ</t>
    </rPh>
    <phoneticPr fontId="1"/>
  </si>
  <si>
    <t>【R】3位</t>
    <rPh sb="4" eb="5">
      <t>イ</t>
    </rPh>
    <phoneticPr fontId="1"/>
  </si>
  <si>
    <t>【P】1位</t>
    <rPh sb="4" eb="5">
      <t>イ</t>
    </rPh>
    <phoneticPr fontId="1"/>
  </si>
  <si>
    <t>82・勝者</t>
    <rPh sb="3" eb="5">
      <t>ショウシャ</t>
    </rPh>
    <phoneticPr fontId="1"/>
  </si>
  <si>
    <t>【P】2位</t>
    <rPh sb="4" eb="5">
      <t>イ</t>
    </rPh>
    <phoneticPr fontId="1"/>
  </si>
  <si>
    <t>83・勝者</t>
    <rPh sb="3" eb="5">
      <t>ショウシャ</t>
    </rPh>
    <phoneticPr fontId="1"/>
  </si>
  <si>
    <t>【P】3位</t>
    <rPh sb="4" eb="5">
      <t>イ</t>
    </rPh>
    <phoneticPr fontId="1"/>
  </si>
  <si>
    <t>84・勝者</t>
    <rPh sb="3" eb="5">
      <t>ショウシャ</t>
    </rPh>
    <phoneticPr fontId="1"/>
  </si>
  <si>
    <t>90・勝者</t>
    <rPh sb="3" eb="5">
      <t>ショウシャ</t>
    </rPh>
    <phoneticPr fontId="1"/>
  </si>
  <si>
    <t>91・勝者</t>
    <rPh sb="3" eb="5">
      <t>ショウシャ</t>
    </rPh>
    <phoneticPr fontId="1"/>
  </si>
  <si>
    <t>※運営担当チームの決定に伴い、試合の順番を変更することがあります。また、表記の関係上、チーム名を略式表記させていただいております。</t>
    <rPh sb="1" eb="5">
      <t>ウンエイタントウ</t>
    </rPh>
    <rPh sb="9" eb="11">
      <t>ケッテイ</t>
    </rPh>
    <rPh sb="12" eb="13">
      <t>トモナ</t>
    </rPh>
    <rPh sb="15" eb="17">
      <t>シアイ</t>
    </rPh>
    <rPh sb="18" eb="20">
      <t>ジュンバン</t>
    </rPh>
    <rPh sb="21" eb="23">
      <t>ヘンコウ</t>
    </rPh>
    <rPh sb="36" eb="38">
      <t>ヒョウキ</t>
    </rPh>
    <rPh sb="39" eb="42">
      <t>カンケイジョウ</t>
    </rPh>
    <rPh sb="46" eb="47">
      <t>メイ</t>
    </rPh>
    <rPh sb="48" eb="50">
      <t>リャクシキ</t>
    </rPh>
    <rPh sb="50" eb="52">
      <t>ヒョウキ</t>
    </rPh>
    <phoneticPr fontId="1"/>
  </si>
  <si>
    <t>Cグループ3位</t>
    <rPh sb="6" eb="7">
      <t>イ</t>
    </rPh>
    <phoneticPr fontId="1"/>
  </si>
  <si>
    <t>●板野町田園パーク あわぎんスポーツガーデン（あわぎん）</t>
    <rPh sb="1" eb="4">
      <t>イタノチョウ</t>
    </rPh>
    <rPh sb="4" eb="6">
      <t>デンエン</t>
    </rPh>
    <phoneticPr fontId="1"/>
  </si>
  <si>
    <t>徳島県板野郡板野町犬伏字東スカ37番地1</t>
    <rPh sb="0" eb="6">
      <t>トクシマケンイタノグン</t>
    </rPh>
    <rPh sb="6" eb="9">
      <t>イタノチョウ</t>
    </rPh>
    <rPh sb="9" eb="10">
      <t>イヌ</t>
    </rPh>
    <rPh sb="10" eb="11">
      <t>フ</t>
    </rPh>
    <rPh sb="11" eb="12">
      <t>ジ</t>
    </rPh>
    <rPh sb="12" eb="13">
      <t>ヒガシ</t>
    </rPh>
    <rPh sb="17" eb="19">
      <t>バンチ</t>
    </rPh>
    <phoneticPr fontId="1"/>
  </si>
  <si>
    <t>● 徳島市陸上競技場（徳島陸上）</t>
    <rPh sb="2" eb="10">
      <t>トクシマシリクジョウキョウギジョウ</t>
    </rPh>
    <rPh sb="11" eb="15">
      <t>トクシマリクジョウ</t>
    </rPh>
    <phoneticPr fontId="1"/>
  </si>
  <si>
    <t>徳島県徳島市南田宮2丁目116-2</t>
    <rPh sb="0" eb="6">
      <t>トクシマケントクシマシ</t>
    </rPh>
    <rPh sb="6" eb="7">
      <t>ミナミ</t>
    </rPh>
    <rPh sb="7" eb="9">
      <t>タミヤ</t>
    </rPh>
    <rPh sb="10" eb="12">
      <t>チョウメ</t>
    </rPh>
    <phoneticPr fontId="1"/>
  </si>
  <si>
    <t>● 三野健康防災公園（三野Ａ）（三野Ｂ）（三野C）</t>
    <rPh sb="2" eb="10">
      <t>ミノケンコウボウサイコウエン</t>
    </rPh>
    <rPh sb="11" eb="13">
      <t>ミノ</t>
    </rPh>
    <rPh sb="16" eb="18">
      <t>ミノ</t>
    </rPh>
    <phoneticPr fontId="1"/>
  </si>
  <si>
    <t>● RE;SPO宇多津（リスポ）</t>
    <rPh sb="8" eb="11">
      <t>ウタヅ</t>
    </rPh>
    <phoneticPr fontId="1"/>
  </si>
  <si>
    <t>香川県綾歌郡宇多津町平山様628-716</t>
    <rPh sb="0" eb="10">
      <t>カガワケンアヤウタグンウタヅチョウ</t>
    </rPh>
    <rPh sb="10" eb="13">
      <t>ヒラヤマサマ</t>
    </rPh>
    <phoneticPr fontId="1"/>
  </si>
  <si>
    <t>● 三豊市緑が丘サッカー場（緑ヶ丘）</t>
    <rPh sb="2" eb="5">
      <t>ミトヨシ</t>
    </rPh>
    <rPh sb="5" eb="6">
      <t>ミドリ</t>
    </rPh>
    <rPh sb="7" eb="8">
      <t>オカ</t>
    </rPh>
    <rPh sb="12" eb="13">
      <t>ジョウ</t>
    </rPh>
    <rPh sb="14" eb="17">
      <t>ミドリガオカ</t>
    </rPh>
    <phoneticPr fontId="1"/>
  </si>
  <si>
    <t>香川県三豊市高瀬町上高瀬751番地1</t>
    <rPh sb="0" eb="2">
      <t>カガワ</t>
    </rPh>
    <rPh sb="2" eb="3">
      <t>ケン</t>
    </rPh>
    <rPh sb="3" eb="5">
      <t>ミトヨ</t>
    </rPh>
    <rPh sb="5" eb="6">
      <t>シ</t>
    </rPh>
    <rPh sb="6" eb="8">
      <t>タカセ</t>
    </rPh>
    <rPh sb="8" eb="9">
      <t>チョウ</t>
    </rPh>
    <rPh sb="9" eb="10">
      <t>カミ</t>
    </rPh>
    <rPh sb="10" eb="12">
      <t>タカセ</t>
    </rPh>
    <rPh sb="15" eb="17">
      <t>バンチ</t>
    </rPh>
    <phoneticPr fontId="1"/>
  </si>
  <si>
    <t>● 土佐西南大規模公園球技場（土佐西南）</t>
    <rPh sb="2" eb="11">
      <t>トサセイナンダイキボコウエン</t>
    </rPh>
    <rPh sb="11" eb="14">
      <t>キュウギジョウ</t>
    </rPh>
    <rPh sb="15" eb="19">
      <t>トサセイナン</t>
    </rPh>
    <phoneticPr fontId="1"/>
  </si>
  <si>
    <t>高知県幡多郡黒潮町下田の口72</t>
    <rPh sb="0" eb="3">
      <t>コウチケン</t>
    </rPh>
    <rPh sb="3" eb="6">
      <t>ハタグン</t>
    </rPh>
    <rPh sb="6" eb="9">
      <t>クロシオチョウ</t>
    </rPh>
    <rPh sb="9" eb="11">
      <t>シモダ</t>
    </rPh>
    <rPh sb="12" eb="13">
      <t>クチ</t>
    </rPh>
    <phoneticPr fontId="1"/>
  </si>
  <si>
    <r>
      <rPr>
        <sz val="11"/>
        <color theme="1"/>
        <rFont val="ＭＳ 明朝"/>
        <family val="1"/>
        <charset val="128"/>
      </rPr>
      <t>ノックアウトステージ（グループステージ</t>
    </r>
    <r>
      <rPr>
        <sz val="11"/>
        <color theme="1"/>
        <rFont val="Times New Roman"/>
        <family val="1"/>
      </rPr>
      <t>1</t>
    </r>
    <r>
      <rPr>
        <sz val="11"/>
        <color theme="1"/>
        <rFont val="ＭＳ 明朝"/>
        <family val="1"/>
        <charset val="128"/>
      </rPr>
      <t>位トーナメント）</t>
    </r>
    <rPh sb="20" eb="21">
      <t>イ</t>
    </rPh>
    <phoneticPr fontId="1"/>
  </si>
  <si>
    <t>ノックアウトステージ（グループステージ2位トーナメント）</t>
    <rPh sb="20" eb="21">
      <t>イ</t>
    </rPh>
    <phoneticPr fontId="1"/>
  </si>
  <si>
    <r>
      <rPr>
        <sz val="11"/>
        <color theme="1"/>
        <rFont val="ＭＳ 明朝"/>
        <family val="1"/>
        <charset val="128"/>
      </rPr>
      <t>ノックアウトステージ（グループステージ</t>
    </r>
    <r>
      <rPr>
        <sz val="11"/>
        <color theme="1"/>
        <rFont val="Times New Roman"/>
        <family val="1"/>
      </rPr>
      <t>3</t>
    </r>
    <r>
      <rPr>
        <sz val="11"/>
        <color theme="1"/>
        <rFont val="Yu Gothic"/>
        <family val="1"/>
        <charset val="128"/>
      </rPr>
      <t>位トーナメント</t>
    </r>
    <r>
      <rPr>
        <sz val="11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</si>
  <si>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ＭＳ 明朝"/>
        <family val="1"/>
        <charset val="128"/>
      </rPr>
      <t>ノックアウトステージ（グループステージ</t>
    </r>
    <r>
      <rPr>
        <sz val="11"/>
        <color theme="1"/>
        <rFont val="Times New Roman"/>
        <family val="1"/>
      </rPr>
      <t>4</t>
    </r>
    <r>
      <rPr>
        <sz val="11"/>
        <color theme="1"/>
        <rFont val="Yu Gothic"/>
        <family val="1"/>
        <charset val="128"/>
      </rPr>
      <t>位トーナメント</t>
    </r>
    <r>
      <rPr>
        <sz val="11"/>
        <color theme="1"/>
        <rFont val="ＭＳ 明朝"/>
        <family val="1"/>
        <charset val="128"/>
      </rPr>
      <t>）</t>
    </r>
    <phoneticPr fontId="1"/>
  </si>
  <si>
    <r>
      <rPr>
        <sz val="11"/>
        <color theme="1"/>
        <rFont val="MS Mincho"/>
        <family val="1"/>
        <charset val="128"/>
      </rPr>
      <t>【</t>
    </r>
    <r>
      <rPr>
        <sz val="11"/>
        <color theme="1"/>
        <rFont val="Times New Roman"/>
        <family val="1"/>
      </rPr>
      <t>28</t>
    </r>
    <r>
      <rPr>
        <sz val="11"/>
        <color theme="1"/>
        <rFont val="MS Mincho"/>
        <family val="1"/>
        <charset val="128"/>
      </rPr>
      <t>〜</t>
    </r>
    <r>
      <rPr>
        <sz val="11"/>
        <color theme="1"/>
        <rFont val="Times New Roman"/>
        <family val="1"/>
      </rPr>
      <t>33</t>
    </r>
    <r>
      <rPr>
        <sz val="11"/>
        <color theme="1"/>
        <rFont val="MS Mincho"/>
        <family val="1"/>
        <charset val="128"/>
      </rPr>
      <t>位決定トーナメント】</t>
    </r>
    <phoneticPr fontId="1"/>
  </si>
  <si>
    <r>
      <t>D4</t>
    </r>
    <r>
      <rPr>
        <sz val="11"/>
        <color theme="1"/>
        <rFont val="MS Mincho"/>
        <family val="1"/>
        <charset val="128"/>
      </rPr>
      <t>位</t>
    </r>
    <rPh sb="2" eb="3">
      <t>I</t>
    </rPh>
    <phoneticPr fontId="1"/>
  </si>
  <si>
    <r>
      <t>E4</t>
    </r>
    <r>
      <rPr>
        <sz val="11"/>
        <color theme="1"/>
        <rFont val="MS Mincho"/>
        <family val="1"/>
        <charset val="128"/>
      </rPr>
      <t>位</t>
    </r>
    <rPh sb="2" eb="3">
      <t>I</t>
    </rPh>
    <phoneticPr fontId="1"/>
  </si>
  <si>
    <r>
      <t>F4</t>
    </r>
    <r>
      <rPr>
        <sz val="11"/>
        <color theme="1"/>
        <rFont val="MS Mincho"/>
        <family val="1"/>
        <charset val="128"/>
      </rPr>
      <t>位</t>
    </r>
    <rPh sb="2" eb="3">
      <t>I</t>
    </rPh>
    <phoneticPr fontId="1"/>
  </si>
  <si>
    <r>
      <t>G4</t>
    </r>
    <r>
      <rPr>
        <sz val="11"/>
        <color theme="1"/>
        <rFont val="MS Mincho"/>
        <family val="1"/>
        <charset val="128"/>
      </rPr>
      <t>位</t>
    </r>
    <rPh sb="2" eb="3">
      <t>I</t>
    </rPh>
    <phoneticPr fontId="1"/>
  </si>
  <si>
    <r>
      <t>H4</t>
    </r>
    <r>
      <rPr>
        <sz val="11"/>
        <color theme="1"/>
        <rFont val="MS Mincho"/>
        <family val="1"/>
        <charset val="128"/>
      </rPr>
      <t>位</t>
    </r>
    <rPh sb="2" eb="3">
      <t>I</t>
    </rPh>
    <phoneticPr fontId="1"/>
  </si>
  <si>
    <r>
      <t>I4</t>
    </r>
    <r>
      <rPr>
        <sz val="11"/>
        <color theme="1"/>
        <rFont val="MS Mincho"/>
        <family val="1"/>
        <charset val="128"/>
      </rPr>
      <t>位</t>
    </r>
    <rPh sb="2" eb="3">
      <t>I</t>
    </rPh>
    <phoneticPr fontId="1"/>
  </si>
  <si>
    <r>
      <rPr>
        <sz val="10"/>
        <color theme="1"/>
        <rFont val="MS Mincho"/>
        <family val="1"/>
        <charset val="128"/>
      </rPr>
      <t>Hグループ</t>
    </r>
    <r>
      <rPr>
        <sz val="10"/>
        <color theme="1"/>
        <rFont val="Times New Roman"/>
        <family val="1"/>
      </rPr>
      <t>4</t>
    </r>
    <r>
      <rPr>
        <sz val="10"/>
        <color theme="1"/>
        <rFont val="MS Mincho"/>
        <family val="1"/>
        <charset val="128"/>
      </rPr>
      <t>位</t>
    </r>
    <rPh sb="6" eb="7">
      <t>イ</t>
    </rPh>
    <phoneticPr fontId="1"/>
  </si>
  <si>
    <r>
      <rPr>
        <sz val="10"/>
        <color theme="1"/>
        <rFont val="MS Mincho"/>
        <family val="1"/>
        <charset val="128"/>
      </rPr>
      <t>Gグループ</t>
    </r>
    <r>
      <rPr>
        <sz val="10"/>
        <color theme="1"/>
        <rFont val="Times New Roman"/>
        <family val="1"/>
      </rPr>
      <t>4</t>
    </r>
    <r>
      <rPr>
        <sz val="10"/>
        <color theme="1"/>
        <rFont val="MS Mincho"/>
        <family val="1"/>
        <charset val="128"/>
      </rPr>
      <t>位</t>
    </r>
    <rPh sb="6" eb="7">
      <t>イ</t>
    </rPh>
    <phoneticPr fontId="1"/>
  </si>
  <si>
    <r>
      <rPr>
        <sz val="10"/>
        <color theme="1"/>
        <rFont val="MS Mincho"/>
        <family val="1"/>
        <charset val="128"/>
      </rPr>
      <t>Iグループ</t>
    </r>
    <r>
      <rPr>
        <sz val="10"/>
        <color theme="1"/>
        <rFont val="Times New Roman"/>
        <family val="1"/>
      </rPr>
      <t>4</t>
    </r>
    <r>
      <rPr>
        <sz val="10"/>
        <color theme="1"/>
        <rFont val="MS Mincho"/>
        <family val="1"/>
        <charset val="128"/>
      </rPr>
      <t>位</t>
    </r>
    <rPh sb="6" eb="7">
      <t>イ</t>
    </rPh>
    <phoneticPr fontId="1"/>
  </si>
  <si>
    <t>88・勝者</t>
    <rPh sb="3" eb="5">
      <t>ショウ</t>
    </rPh>
    <phoneticPr fontId="1"/>
  </si>
  <si>
    <r>
      <rPr>
        <sz val="10"/>
        <color theme="1"/>
        <rFont val="MS Mincho"/>
        <family val="1"/>
        <charset val="128"/>
      </rPr>
      <t>Eグループ</t>
    </r>
    <r>
      <rPr>
        <sz val="10"/>
        <color theme="1"/>
        <rFont val="Times New Roman"/>
        <family val="1"/>
      </rPr>
      <t>4</t>
    </r>
    <r>
      <rPr>
        <sz val="10"/>
        <color theme="1"/>
        <rFont val="MS Mincho"/>
        <family val="1"/>
        <charset val="128"/>
      </rPr>
      <t>位</t>
    </r>
    <rPh sb="6" eb="7">
      <t>イ</t>
    </rPh>
    <phoneticPr fontId="1"/>
  </si>
  <si>
    <t>89・勝者</t>
    <rPh sb="2" eb="3">
      <t>・</t>
    </rPh>
    <rPh sb="3" eb="5">
      <t>ショウ</t>
    </rPh>
    <phoneticPr fontId="1"/>
  </si>
  <si>
    <r>
      <t>90</t>
    </r>
    <r>
      <rPr>
        <sz val="10"/>
        <color theme="1"/>
        <rFont val="MS Mincho"/>
        <family val="1"/>
        <charset val="128"/>
      </rPr>
      <t>・敗者</t>
    </r>
    <rPh sb="3" eb="5">
      <t>ハイセィア</t>
    </rPh>
    <phoneticPr fontId="1"/>
  </si>
  <si>
    <r>
      <t>91</t>
    </r>
    <r>
      <rPr>
        <sz val="10"/>
        <color theme="1"/>
        <rFont val="MS Mincho"/>
        <family val="1"/>
        <charset val="128"/>
      </rPr>
      <t>・敗者</t>
    </r>
    <rPh sb="3" eb="5">
      <t>ハイセィア</t>
    </rPh>
    <phoneticPr fontId="1"/>
  </si>
  <si>
    <r>
      <t>FC</t>
    </r>
    <r>
      <rPr>
        <sz val="10"/>
        <color theme="1"/>
        <rFont val="MS Mincho"/>
        <family val="1"/>
        <charset val="128"/>
      </rPr>
      <t>小松島</t>
    </r>
    <rPh sb="2" eb="5">
      <t>コマツシマ</t>
    </rPh>
    <phoneticPr fontId="1"/>
  </si>
  <si>
    <t>松山SS</t>
    <rPh sb="0" eb="1">
      <t>マツヤマ</t>
    </rPh>
    <phoneticPr fontId="1"/>
  </si>
  <si>
    <t>カマタマーレ讃岐</t>
    <rPh sb="2" eb="4">
      <t>イマ</t>
    </rPh>
    <phoneticPr fontId="1"/>
  </si>
  <si>
    <t>ディベルティード</t>
    <rPh sb="0" eb="2">
      <t>ヨコハマ</t>
    </rPh>
    <phoneticPr fontId="1"/>
  </si>
  <si>
    <t>◯</t>
    <phoneticPr fontId="1"/>
  </si>
  <si>
    <r>
      <rPr>
        <sz val="20"/>
        <color theme="1"/>
        <rFont val="HGSｺﾞｼｯｸM"/>
        <family val="3"/>
        <charset val="128"/>
      </rPr>
      <t>●</t>
    </r>
    <phoneticPr fontId="1"/>
  </si>
  <si>
    <t>△</t>
    <phoneticPr fontId="1"/>
  </si>
  <si>
    <t>●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</si>
</sst>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18"/>
      <color theme="1"/>
      <name val="HGSｺﾞｼｯｸE"/>
      <family val="3"/>
      <charset val="128"/>
    </font>
    <font>
      <sz val="11"/>
      <color theme="1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sz val="11"/>
      <color theme="1"/>
      <name val="Times New Roman"/>
      <family val="1"/>
    </font>
    <font>
      <sz val="11"/>
      <color theme="1"/>
      <name val="MS Mincho"/>
      <family val="1"/>
      <charset val="128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MS Mincho"/>
      <family val="1"/>
      <charset val="128"/>
    </font>
    <font>
      <sz val="10"/>
      <color theme="1"/>
      <name val="MS Mincho"/>
      <family val="1"/>
      <charset val="128"/>
    </font>
    <font>
      <sz val="10"/>
      <color theme="1"/>
      <name val="HGSｺﾞｼｯｸM"/>
      <family val="1"/>
    </font>
    <font>
      <sz val="11"/>
      <color rgb="FF000000"/>
      <name val="Times New Roman"/>
      <family val="1"/>
    </font>
    <font>
      <sz val="9"/>
      <color rgb="FFFF0000"/>
      <name val="HGSｺﾞｼｯｸM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  <charset val="128"/>
    </font>
    <font>
      <sz val="11"/>
      <color theme="1"/>
      <name val="Yu Gothic"/>
      <family val="1"/>
      <charset val="128"/>
    </font>
    <font>
      <sz val="10"/>
      <color theme="1"/>
      <name val="HGSｺﾞｼｯｸM"/>
      <family val="1"/>
      <charset val="128"/>
    </font>
    <font>
      <sz val="20"/>
      <color theme="1"/>
      <name val="HGSｺﾞｼｯｸM"/>
    </font>
    <font>
      <sz val="20"/>
      <color theme="1"/>
      <name val="HGSｺﾞｼｯｸM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 diagonalDown="1">
      <left/>
      <right style="thin">
        <color rgb="FF000000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rgb="FF000000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3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20" fontId="2" fillId="0" borderId="3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20" fontId="2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5" fillId="0" borderId="7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68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72" xfId="0" applyFont="1" applyBorder="1" applyAlignment="1">
      <alignment horizontal="center" vertical="center" shrinkToFit="1"/>
    </xf>
    <xf numFmtId="0" fontId="2" fillId="0" borderId="14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55" xfId="0" applyFont="1" applyBorder="1">
      <alignment vertical="center"/>
    </xf>
    <xf numFmtId="0" fontId="2" fillId="0" borderId="49" xfId="0" applyFont="1" applyBorder="1">
      <alignment vertical="center"/>
    </xf>
    <xf numFmtId="0" fontId="2" fillId="0" borderId="51" xfId="0" applyFont="1" applyBorder="1">
      <alignment vertical="center"/>
    </xf>
    <xf numFmtId="0" fontId="2" fillId="0" borderId="42" xfId="0" applyFont="1" applyBorder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7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0" borderId="61" xfId="0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2" borderId="34" xfId="0" applyFont="1" applyFill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2" borderId="62" xfId="0" applyFont="1" applyFill="1" applyBorder="1" applyAlignment="1">
      <alignment horizontal="center" vertical="center" shrinkToFit="1"/>
    </xf>
    <xf numFmtId="0" fontId="4" fillId="2" borderId="63" xfId="0" applyFont="1" applyFill="1" applyBorder="1" applyAlignment="1">
      <alignment horizontal="center" vertical="center" shrinkToFit="1"/>
    </xf>
    <xf numFmtId="20" fontId="5" fillId="0" borderId="74" xfId="0" applyNumberFormat="1" applyFont="1" applyBorder="1" applyAlignment="1">
      <alignment horizontal="center" vertical="center" shrinkToFit="1"/>
    </xf>
    <xf numFmtId="0" fontId="5" fillId="0" borderId="7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20" fontId="5" fillId="0" borderId="0" xfId="0" applyNumberFormat="1" applyFont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0" borderId="82" xfId="0" applyFont="1" applyBorder="1" applyAlignment="1">
      <alignment horizontal="center" vertical="center" shrinkToFit="1"/>
    </xf>
    <xf numFmtId="0" fontId="4" fillId="2" borderId="82" xfId="0" applyFont="1" applyFill="1" applyBorder="1" applyAlignment="1">
      <alignment horizontal="center" vertical="center" shrinkToFit="1"/>
    </xf>
    <xf numFmtId="0" fontId="5" fillId="0" borderId="86" xfId="0" applyFont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0" fontId="4" fillId="0" borderId="6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0" fontId="2" fillId="0" borderId="56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20" fontId="2" fillId="0" borderId="74" xfId="0" applyNumberFormat="1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/>
    </xf>
    <xf numFmtId="20" fontId="2" fillId="0" borderId="0" xfId="0" applyNumberFormat="1" applyFont="1" applyAlignment="1">
      <alignment horizontal="center" vertical="center"/>
    </xf>
    <xf numFmtId="0" fontId="15" fillId="0" borderId="71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5" fillId="7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2" fillId="0" borderId="13" xfId="0" applyFont="1" applyBorder="1">
      <alignment vertical="center"/>
    </xf>
    <xf numFmtId="0" fontId="2" fillId="0" borderId="37" xfId="0" applyFont="1" applyBorder="1" applyAlignment="1">
      <alignment horizontal="center" vertical="center" shrinkToFit="1"/>
    </xf>
    <xf numFmtId="0" fontId="5" fillId="0" borderId="0" xfId="0" quotePrefix="1" applyFont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5" fillId="0" borderId="15" xfId="0" quotePrefix="1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2" fillId="0" borderId="73" xfId="0" applyFont="1" applyBorder="1">
      <alignment vertical="center"/>
    </xf>
    <xf numFmtId="0" fontId="22" fillId="0" borderId="4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20" fontId="5" fillId="0" borderId="29" xfId="0" applyNumberFormat="1" applyFont="1" applyBorder="1" applyAlignment="1">
      <alignment horizontal="center" vertical="center" shrinkToFit="1"/>
    </xf>
    <xf numFmtId="0" fontId="5" fillId="0" borderId="71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20" fontId="5" fillId="0" borderId="24" xfId="0" applyNumberFormat="1" applyFont="1" applyBorder="1" applyAlignment="1">
      <alignment horizontal="center" vertical="center" shrinkToFit="1"/>
    </xf>
    <xf numFmtId="20" fontId="5" fillId="0" borderId="69" xfId="0" applyNumberFormat="1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20" fontId="5" fillId="0" borderId="34" xfId="0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69" xfId="0" applyFont="1" applyBorder="1" applyAlignment="1">
      <alignment horizontal="center" vertical="center" shrinkToFit="1"/>
    </xf>
    <xf numFmtId="0" fontId="5" fillId="6" borderId="6" xfId="0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6" borderId="16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5" fillId="8" borderId="17" xfId="0" applyFont="1" applyFill="1" applyBorder="1" applyAlignment="1">
      <alignment horizontal="center" vertical="center"/>
    </xf>
    <xf numFmtId="0" fontId="5" fillId="8" borderId="11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horizontal="center" vertical="center"/>
    </xf>
    <xf numFmtId="0" fontId="5" fillId="8" borderId="7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20" fontId="5" fillId="0" borderId="71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56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4" borderId="57" xfId="0" applyFont="1" applyFill="1" applyBorder="1" applyAlignment="1">
      <alignment horizontal="center" vertical="center" shrinkToFit="1"/>
    </xf>
    <xf numFmtId="0" fontId="4" fillId="4" borderId="3" xfId="0" applyFont="1" applyFill="1" applyBorder="1" applyAlignment="1">
      <alignment horizontal="center" vertical="center" shrinkToFit="1"/>
    </xf>
    <xf numFmtId="0" fontId="14" fillId="2" borderId="48" xfId="0" applyFont="1" applyFill="1" applyBorder="1" applyAlignment="1">
      <alignment horizontal="center" vertical="center" shrinkToFit="1"/>
    </xf>
    <xf numFmtId="0" fontId="4" fillId="2" borderId="49" xfId="0" applyFont="1" applyFill="1" applyBorder="1" applyAlignment="1">
      <alignment horizontal="center" vertical="center" shrinkToFit="1"/>
    </xf>
    <xf numFmtId="0" fontId="4" fillId="2" borderId="50" xfId="0" applyFont="1" applyFill="1" applyBorder="1" applyAlignment="1">
      <alignment horizontal="center" vertical="center" shrinkToFit="1"/>
    </xf>
    <xf numFmtId="0" fontId="4" fillId="2" borderId="59" xfId="0" applyFont="1" applyFill="1" applyBorder="1" applyAlignment="1">
      <alignment horizontal="center" vertical="center" shrinkToFit="1"/>
    </xf>
    <xf numFmtId="0" fontId="4" fillId="2" borderId="60" xfId="0" applyFont="1" applyFill="1" applyBorder="1" applyAlignment="1">
      <alignment horizontal="center" vertical="center" shrinkToFit="1"/>
    </xf>
    <xf numFmtId="0" fontId="4" fillId="2" borderId="61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55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0" fontId="4" fillId="2" borderId="53" xfId="0" applyFont="1" applyFill="1" applyBorder="1" applyAlignment="1">
      <alignment horizontal="center" vertical="center" shrinkToFit="1"/>
    </xf>
    <xf numFmtId="0" fontId="4" fillId="2" borderId="84" xfId="0" applyFont="1" applyFill="1" applyBorder="1" applyAlignment="1">
      <alignment horizontal="center" vertical="center" shrinkToFit="1"/>
    </xf>
    <xf numFmtId="0" fontId="4" fillId="2" borderId="64" xfId="0" applyFont="1" applyFill="1" applyBorder="1" applyAlignment="1">
      <alignment horizontal="center" vertical="center" shrinkToFit="1"/>
    </xf>
    <xf numFmtId="0" fontId="4" fillId="2" borderId="65" xfId="0" applyFont="1" applyFill="1" applyBorder="1" applyAlignment="1">
      <alignment horizontal="center" vertical="center" shrinkToFit="1"/>
    </xf>
    <xf numFmtId="0" fontId="4" fillId="2" borderId="85" xfId="0" applyFont="1" applyFill="1" applyBorder="1" applyAlignment="1">
      <alignment horizontal="center" vertical="center" shrinkToFi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66" xfId="0" applyFont="1" applyFill="1" applyBorder="1" applyAlignment="1">
      <alignment horizontal="center" vertical="center" shrinkToFit="1"/>
    </xf>
    <xf numFmtId="0" fontId="4" fillId="2" borderId="77" xfId="0" applyFont="1" applyFill="1" applyBorder="1" applyAlignment="1">
      <alignment horizontal="center" vertical="center" shrinkToFit="1"/>
    </xf>
    <xf numFmtId="0" fontId="4" fillId="2" borderId="76" xfId="0" applyFont="1" applyFill="1" applyBorder="1" applyAlignment="1">
      <alignment horizontal="center" vertical="center" shrinkToFit="1"/>
    </xf>
    <xf numFmtId="0" fontId="4" fillId="4" borderId="67" xfId="0" applyFont="1" applyFill="1" applyBorder="1" applyAlignment="1">
      <alignment horizontal="center" vertical="center" shrinkToFit="1"/>
    </xf>
    <xf numFmtId="0" fontId="4" fillId="2" borderId="25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26" xfId="0" applyFont="1" applyFill="1" applyBorder="1" applyAlignment="1">
      <alignment horizontal="center" vertical="center" shrinkToFit="1"/>
    </xf>
    <xf numFmtId="0" fontId="4" fillId="2" borderId="31" xfId="0" applyFont="1" applyFill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83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79" xfId="0" applyFont="1" applyBorder="1" applyAlignment="1">
      <alignment horizontal="center" vertical="center" shrinkToFit="1"/>
    </xf>
    <xf numFmtId="0" fontId="4" fillId="4" borderId="75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5" xfId="0" applyFont="1" applyFill="1" applyBorder="1" applyAlignment="1">
      <alignment horizontal="center" vertical="center" shrinkToFit="1"/>
    </xf>
    <xf numFmtId="0" fontId="4" fillId="2" borderId="54" xfId="0" applyFont="1" applyFill="1" applyBorder="1" applyAlignment="1">
      <alignment horizontal="center" vertical="center" shrinkToFit="1"/>
    </xf>
    <xf numFmtId="0" fontId="4" fillId="2" borderId="58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 shrinkToFit="1"/>
    </xf>
    <xf numFmtId="0" fontId="4" fillId="2" borderId="46" xfId="0" applyFont="1" applyFill="1" applyBorder="1" applyAlignment="1">
      <alignment horizontal="center" vertical="center" shrinkToFit="1"/>
    </xf>
    <xf numFmtId="0" fontId="4" fillId="2" borderId="83" xfId="0" applyFont="1" applyFill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center" vertical="center" shrinkToFit="1"/>
    </xf>
    <xf numFmtId="0" fontId="4" fillId="2" borderId="37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8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23" fillId="2" borderId="48" xfId="0" applyFont="1" applyFill="1" applyBorder="1" applyAlignment="1">
      <alignment horizontal="center" vertical="center" shrinkToFit="1"/>
    </xf>
    <xf numFmtId="0" fontId="23" fillId="2" borderId="49" xfId="0" applyFont="1" applyFill="1" applyBorder="1" applyAlignment="1">
      <alignment horizontal="center" vertical="center" shrinkToFit="1"/>
    </xf>
    <xf numFmtId="0" fontId="23" fillId="2" borderId="51" xfId="0" applyFont="1" applyFill="1" applyBorder="1" applyAlignment="1">
      <alignment horizontal="center" vertical="center" shrinkToFit="1"/>
    </xf>
    <xf numFmtId="0" fontId="24" fillId="0" borderId="48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23" fillId="0" borderId="55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24" fillId="2" borderId="48" xfId="0" applyFont="1" applyFill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88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0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14111</xdr:rowOff>
    </xdr:from>
    <xdr:to>
      <xdr:col>10</xdr:col>
      <xdr:colOff>804333</xdr:colOff>
      <xdr:row>30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E027ED9E-146B-5649-8EF9-05C48659E767}"/>
            </a:ext>
          </a:extLst>
        </xdr:cNvPr>
        <xdr:cNvCxnSpPr/>
      </xdr:nvCxnSpPr>
      <xdr:spPr>
        <a:xfrm>
          <a:off x="355600" y="8929511"/>
          <a:ext cx="4842933" cy="976489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2822</xdr:colOff>
      <xdr:row>10</xdr:row>
      <xdr:rowOff>11288</xdr:rowOff>
    </xdr:from>
    <xdr:to>
      <xdr:col>21</xdr:col>
      <xdr:colOff>807155</xdr:colOff>
      <xdr:row>12</xdr:row>
      <xdr:rowOff>321733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5DF0A38-1E7A-0647-9141-CC214D522E50}"/>
            </a:ext>
          </a:extLst>
        </xdr:cNvPr>
        <xdr:cNvCxnSpPr/>
      </xdr:nvCxnSpPr>
      <xdr:spPr>
        <a:xfrm>
          <a:off x="5576711" y="3256844"/>
          <a:ext cx="4854222" cy="95955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81b33d0f17354e55/&#22235;&#22269;&#12463;&#12521;&#12501;&#12441;&#12518;&#12540;&#12473;&#12469;&#12483;&#12459;&#12540;&#36899;&#30431;/2023&#26032;&#20154;&#22823;&#20250;/12.&#35430;&#21512;&#26085;&#31243;&#65343;GS(1.20&#26178;&#28857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会日程（GS） (組合せ)"/>
      <sheetName val="会場別・審判割（GS） (組合せ)"/>
      <sheetName val="星取表（GS）"/>
      <sheetName val="試合会場"/>
    </sheetNames>
    <sheetDataSet>
      <sheetData sheetId="0"/>
      <sheetData sheetId="1">
        <row r="7">
          <cell r="D7">
            <v>0.41666666666666669</v>
          </cell>
          <cell r="F7" t="str">
            <v>FCディアモ</v>
          </cell>
          <cell r="J7" t="str">
            <v>帝人SS</v>
          </cell>
        </row>
        <row r="8">
          <cell r="D8">
            <v>0.46180555555555558</v>
          </cell>
          <cell r="F8" t="str">
            <v>プルミエール徳島</v>
          </cell>
          <cell r="J8" t="str">
            <v>FCカナリア</v>
          </cell>
        </row>
        <row r="9">
          <cell r="D9">
            <v>0.50694444444444442</v>
          </cell>
          <cell r="F9" t="str">
            <v>FC.Livent</v>
          </cell>
          <cell r="J9" t="str">
            <v>SORA</v>
          </cell>
        </row>
        <row r="10">
          <cell r="D10">
            <v>0.55208333333333337</v>
          </cell>
          <cell r="F10" t="str">
            <v>愛媛FC新居浜</v>
          </cell>
          <cell r="J10" t="str">
            <v>丸亀FC</v>
          </cell>
        </row>
        <row r="11">
          <cell r="D11">
            <v>0.59722222222222221</v>
          </cell>
          <cell r="F11" t="str">
            <v>FCディアモ</v>
          </cell>
          <cell r="J11" t="str">
            <v>FC.Livent</v>
          </cell>
        </row>
        <row r="12">
          <cell r="D12">
            <v>0.64236111111111105</v>
          </cell>
          <cell r="F12" t="str">
            <v>プルミエール徳島</v>
          </cell>
          <cell r="J12" t="str">
            <v>丸亀FC</v>
          </cell>
        </row>
        <row r="17">
          <cell r="F17" t="str">
            <v>コーマラント</v>
          </cell>
          <cell r="J17" t="str">
            <v>FC小松島</v>
          </cell>
          <cell r="Q17">
            <v>0.41666666666666669</v>
          </cell>
          <cell r="S17" t="str">
            <v>徳島FCリベリモ</v>
          </cell>
          <cell r="W17" t="str">
            <v>FC BLAZE</v>
          </cell>
        </row>
        <row r="18">
          <cell r="F18" t="str">
            <v>松山SS</v>
          </cell>
          <cell r="J18" t="str">
            <v>GSforme</v>
          </cell>
          <cell r="Q18">
            <v>0.46180555555555558</v>
          </cell>
          <cell r="S18" t="str">
            <v>シーガルFC</v>
          </cell>
          <cell r="W18" t="str">
            <v>FCリフォルマ</v>
          </cell>
        </row>
        <row r="19">
          <cell r="F19" t="str">
            <v>コーマラント</v>
          </cell>
          <cell r="J19" t="str">
            <v>GSforme</v>
          </cell>
          <cell r="Q19">
            <v>0.50694444444444442</v>
          </cell>
          <cell r="S19" t="str">
            <v>高知ユナイテッド</v>
          </cell>
          <cell r="W19" t="str">
            <v>Arancio</v>
          </cell>
        </row>
        <row r="20">
          <cell r="Q20">
            <v>0.55208333333333337</v>
          </cell>
          <cell r="S20" t="str">
            <v>ソレアーダ高知</v>
          </cell>
          <cell r="W20" t="str">
            <v>F.C.Centrale</v>
          </cell>
        </row>
        <row r="21">
          <cell r="Q21">
            <v>0.59722222222222221</v>
          </cell>
          <cell r="S21" t="str">
            <v>徳島FCリベリモ</v>
          </cell>
          <cell r="W21" t="str">
            <v>Arancio</v>
          </cell>
        </row>
        <row r="22">
          <cell r="Q22">
            <v>0.64236111111111105</v>
          </cell>
          <cell r="S22" t="str">
            <v>シーガルFC</v>
          </cell>
          <cell r="W22" t="str">
            <v>F.C.Centrale</v>
          </cell>
        </row>
        <row r="27">
          <cell r="F27" t="str">
            <v>FCコラソン</v>
          </cell>
          <cell r="J27" t="str">
            <v>FC ALBA</v>
          </cell>
        </row>
        <row r="28">
          <cell r="F28" t="str">
            <v>FCゼブラ</v>
          </cell>
          <cell r="J28" t="str">
            <v>横浜ポラリス</v>
          </cell>
        </row>
        <row r="29">
          <cell r="F29" t="str">
            <v>愛媛FC</v>
          </cell>
          <cell r="J29" t="str">
            <v>Crecer</v>
          </cell>
        </row>
        <row r="30">
          <cell r="F30" t="str">
            <v>FC今治</v>
          </cell>
          <cell r="J30" t="str">
            <v>FCゼブラ</v>
          </cell>
        </row>
        <row r="31">
          <cell r="F31" t="str">
            <v>愛媛FC</v>
          </cell>
          <cell r="J31" t="str">
            <v>FC ALBA</v>
          </cell>
        </row>
        <row r="32">
          <cell r="F32" t="str">
            <v>FC今治</v>
          </cell>
          <cell r="J32" t="str">
            <v>横浜ポラリス</v>
          </cell>
        </row>
        <row r="37">
          <cell r="D37">
            <v>0.41666666666666669</v>
          </cell>
          <cell r="F37" t="str">
            <v>徳島FCリベリモ</v>
          </cell>
          <cell r="J37" t="str">
            <v>高知ユナイテッド</v>
          </cell>
        </row>
        <row r="38">
          <cell r="D38">
            <v>0.46180555555555558</v>
          </cell>
          <cell r="F38" t="str">
            <v>ソレアーダ高知</v>
          </cell>
          <cell r="J38" t="str">
            <v>FCリフォルマ</v>
          </cell>
        </row>
        <row r="39">
          <cell r="D39">
            <v>0.50694444444444442</v>
          </cell>
          <cell r="F39" t="str">
            <v>FC BLAZE</v>
          </cell>
          <cell r="J39" t="str">
            <v>Arancio</v>
          </cell>
        </row>
        <row r="40">
          <cell r="D40">
            <v>0.55208333333333337</v>
          </cell>
          <cell r="F40" t="str">
            <v>ソレアーダ高知</v>
          </cell>
          <cell r="J40" t="str">
            <v>シーガルFC</v>
          </cell>
        </row>
        <row r="41">
          <cell r="D41">
            <v>0.59722222222222221</v>
          </cell>
          <cell r="F41" t="str">
            <v>高知ユナイテッド</v>
          </cell>
          <cell r="J41" t="str">
            <v>FC BLAZE</v>
          </cell>
        </row>
        <row r="42">
          <cell r="D42">
            <v>0.64236111111111105</v>
          </cell>
          <cell r="F42" t="str">
            <v>FCリフォルマ</v>
          </cell>
          <cell r="J42" t="str">
            <v>F.C.Centrale</v>
          </cell>
        </row>
        <row r="46">
          <cell r="F46" t="str">
            <v>帝人SS</v>
          </cell>
          <cell r="J46" t="str">
            <v>SORA</v>
          </cell>
          <cell r="S46" t="str">
            <v>松山SS</v>
          </cell>
          <cell r="W46" t="str">
            <v>FC小松島</v>
          </cell>
        </row>
        <row r="47">
          <cell r="F47" t="str">
            <v>FCコラソン</v>
          </cell>
          <cell r="J47" t="str">
            <v>Crecer</v>
          </cell>
          <cell r="S47" t="str">
            <v>愛媛FC新居浜</v>
          </cell>
          <cell r="W47" t="str">
            <v>FCカナリア</v>
          </cell>
        </row>
        <row r="48">
          <cell r="F48" t="str">
            <v>FC.Livent</v>
          </cell>
          <cell r="J48" t="str">
            <v>帝人SS</v>
          </cell>
          <cell r="S48" t="str">
            <v>コーマラント</v>
          </cell>
          <cell r="W48" t="str">
            <v>松山SS</v>
          </cell>
        </row>
        <row r="49">
          <cell r="F49" t="str">
            <v>FC ALBA</v>
          </cell>
          <cell r="J49" t="str">
            <v>Crecer</v>
          </cell>
          <cell r="S49" t="str">
            <v>プルミエール徳島</v>
          </cell>
          <cell r="W49" t="str">
            <v>愛媛FC新居浜</v>
          </cell>
        </row>
        <row r="50">
          <cell r="F50" t="str">
            <v>FCディアモ</v>
          </cell>
          <cell r="J50" t="str">
            <v>SORA</v>
          </cell>
          <cell r="S50" t="str">
            <v>GSforme</v>
          </cell>
          <cell r="W50" t="str">
            <v>FC小松島</v>
          </cell>
        </row>
        <row r="51">
          <cell r="F51" t="str">
            <v>愛媛FC</v>
          </cell>
          <cell r="J51" t="str">
            <v>FCコラソン</v>
          </cell>
          <cell r="S51" t="str">
            <v>丸亀FC</v>
          </cell>
          <cell r="W51" t="str">
            <v>FCカナリア</v>
          </cell>
        </row>
        <row r="55">
          <cell r="F55" t="str">
            <v>カマタマーレ讃岐</v>
          </cell>
          <cell r="J55" t="str">
            <v>grand merry</v>
          </cell>
        </row>
        <row r="56">
          <cell r="F56" t="str">
            <v>徳島ヴォルティス</v>
          </cell>
          <cell r="J56" t="str">
            <v>アークレス</v>
          </cell>
        </row>
        <row r="57">
          <cell r="F57" t="str">
            <v>grand merry</v>
          </cell>
          <cell r="J57" t="str">
            <v>ディベルティード</v>
          </cell>
        </row>
        <row r="58">
          <cell r="F58" t="str">
            <v>三観エストレラ</v>
          </cell>
          <cell r="J58" t="str">
            <v>アークレス</v>
          </cell>
        </row>
        <row r="59">
          <cell r="F59" t="str">
            <v>カマタマーレ讃岐</v>
          </cell>
          <cell r="J59" t="str">
            <v>ディベルティード</v>
          </cell>
        </row>
        <row r="60">
          <cell r="F60" t="str">
            <v>徳島ヴォルティス</v>
          </cell>
          <cell r="J60" t="str">
            <v>三観エストレラ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39A46-B1D1-6D48-9B64-81AB571EF82C}">
  <dimension ref="A1:V72"/>
  <sheetViews>
    <sheetView view="pageLayout" topLeftCell="A58" zoomScale="80" zoomScaleNormal="110" zoomScalePageLayoutView="80" workbookViewId="0">
      <selection activeCell="R25" sqref="R25:T27"/>
    </sheetView>
  </sheetViews>
  <sheetFormatPr baseColWidth="10" defaultColWidth="8.83203125" defaultRowHeight="14"/>
  <cols>
    <col min="1" max="4" width="4.6640625" customWidth="1"/>
    <col min="5" max="5" width="6.6640625" customWidth="1"/>
    <col min="6" max="6" width="10.6640625" customWidth="1"/>
    <col min="7" max="9" width="3.6640625" customWidth="1"/>
    <col min="10" max="11" width="10.6640625" customWidth="1"/>
    <col min="12" max="15" width="4.6640625" customWidth="1"/>
    <col min="16" max="16" width="6.6640625" customWidth="1"/>
    <col min="17" max="17" width="10.6640625" customWidth="1"/>
    <col min="18" max="20" width="3.6640625" customWidth="1"/>
    <col min="21" max="22" width="10.6640625" customWidth="1"/>
  </cols>
  <sheetData>
    <row r="1" spans="1:22" ht="26" customHeight="1">
      <c r="A1" s="160" t="s">
        <v>112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</row>
    <row r="2" spans="1:22" ht="26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6" customHeight="1">
      <c r="A3" s="2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6" customHeight="1" thickBo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26" customHeight="1" thickBot="1">
      <c r="A5" s="162" t="s">
        <v>3</v>
      </c>
      <c r="B5" s="163"/>
      <c r="C5" s="163"/>
      <c r="D5" s="163"/>
      <c r="E5" s="163"/>
      <c r="F5" s="163"/>
      <c r="G5" s="163"/>
      <c r="H5" s="163"/>
      <c r="I5" s="163"/>
      <c r="J5" s="163"/>
      <c r="K5" s="164"/>
      <c r="L5" s="153" t="s">
        <v>4</v>
      </c>
      <c r="M5" s="154"/>
      <c r="N5" s="154"/>
      <c r="O5" s="154"/>
      <c r="P5" s="154"/>
      <c r="Q5" s="154"/>
      <c r="R5" s="154"/>
      <c r="S5" s="154"/>
      <c r="T5" s="154"/>
      <c r="U5" s="154"/>
      <c r="V5" s="155"/>
    </row>
    <row r="6" spans="1:22" ht="26" customHeight="1">
      <c r="A6" s="147" t="s">
        <v>48</v>
      </c>
      <c r="B6" s="148"/>
      <c r="C6" s="148"/>
      <c r="D6" s="148"/>
      <c r="E6" s="148"/>
      <c r="F6" s="148"/>
      <c r="G6" s="148"/>
      <c r="H6" s="148"/>
      <c r="I6" s="148"/>
      <c r="J6" s="148"/>
      <c r="K6" s="149"/>
      <c r="L6" s="147" t="s">
        <v>49</v>
      </c>
      <c r="M6" s="148"/>
      <c r="N6" s="148"/>
      <c r="O6" s="148"/>
      <c r="P6" s="148"/>
      <c r="Q6" s="148"/>
      <c r="R6" s="148"/>
      <c r="S6" s="148"/>
      <c r="T6" s="148"/>
      <c r="U6" s="148"/>
      <c r="V6" s="149"/>
    </row>
    <row r="7" spans="1:22" ht="26" customHeight="1">
      <c r="A7" s="147" t="s">
        <v>58</v>
      </c>
      <c r="B7" s="148"/>
      <c r="C7" s="148"/>
      <c r="D7" s="148"/>
      <c r="E7" s="148"/>
      <c r="F7" s="148"/>
      <c r="G7" s="148"/>
      <c r="H7" s="148"/>
      <c r="I7" s="148"/>
      <c r="J7" s="148"/>
      <c r="K7" s="149"/>
      <c r="L7" s="156" t="s">
        <v>43</v>
      </c>
      <c r="M7" s="158"/>
      <c r="N7" s="158"/>
      <c r="O7" s="158"/>
      <c r="P7" s="158"/>
      <c r="Q7" s="158"/>
      <c r="R7" s="158"/>
      <c r="S7" s="158"/>
      <c r="T7" s="158"/>
      <c r="U7" s="158"/>
      <c r="V7" s="159"/>
    </row>
    <row r="8" spans="1:22" ht="26" customHeight="1">
      <c r="A8" s="156" t="s">
        <v>116</v>
      </c>
      <c r="B8" s="148"/>
      <c r="C8" s="148"/>
      <c r="D8" s="148"/>
      <c r="E8" s="148"/>
      <c r="F8" s="148"/>
      <c r="G8" s="148"/>
      <c r="H8" s="148"/>
      <c r="I8" s="148"/>
      <c r="J8" s="148"/>
      <c r="K8" s="149"/>
      <c r="L8" s="147" t="s">
        <v>66</v>
      </c>
      <c r="M8" s="148"/>
      <c r="N8" s="148"/>
      <c r="O8" s="148"/>
      <c r="P8" s="148"/>
      <c r="Q8" s="148"/>
      <c r="R8" s="148"/>
      <c r="S8" s="148"/>
      <c r="T8" s="148"/>
      <c r="U8" s="148"/>
      <c r="V8" s="149"/>
    </row>
    <row r="9" spans="1:22" ht="26" customHeight="1" thickBot="1">
      <c r="A9" s="147"/>
      <c r="B9" s="148"/>
      <c r="C9" s="148"/>
      <c r="D9" s="148"/>
      <c r="E9" s="148"/>
      <c r="F9" s="148"/>
      <c r="G9" s="148"/>
      <c r="H9" s="148"/>
      <c r="I9" s="148"/>
      <c r="J9" s="148"/>
      <c r="K9" s="149"/>
      <c r="L9" s="147"/>
      <c r="M9" s="148"/>
      <c r="N9" s="148"/>
      <c r="O9" s="148"/>
      <c r="P9" s="148"/>
      <c r="Q9" s="148"/>
      <c r="R9" s="148"/>
      <c r="S9" s="148"/>
      <c r="T9" s="148"/>
      <c r="U9" s="148"/>
      <c r="V9" s="149"/>
    </row>
    <row r="10" spans="1:22" ht="26" customHeight="1" thickBot="1">
      <c r="A10" s="3" t="s">
        <v>5</v>
      </c>
      <c r="B10" s="63" t="s">
        <v>6</v>
      </c>
      <c r="C10" s="64" t="s">
        <v>7</v>
      </c>
      <c r="D10" s="64" t="s">
        <v>8</v>
      </c>
      <c r="E10" s="76" t="s">
        <v>9</v>
      </c>
      <c r="F10" s="146" t="s">
        <v>10</v>
      </c>
      <c r="G10" s="146"/>
      <c r="H10" s="146"/>
      <c r="I10" s="146"/>
      <c r="J10" s="146"/>
      <c r="K10" s="4" t="s">
        <v>11</v>
      </c>
      <c r="L10" s="3" t="s">
        <v>5</v>
      </c>
      <c r="M10" s="63" t="s">
        <v>6</v>
      </c>
      <c r="N10" s="64" t="s">
        <v>7</v>
      </c>
      <c r="O10" s="64" t="s">
        <v>8</v>
      </c>
      <c r="P10" s="76" t="s">
        <v>9</v>
      </c>
      <c r="Q10" s="146" t="s">
        <v>10</v>
      </c>
      <c r="R10" s="146"/>
      <c r="S10" s="146"/>
      <c r="T10" s="146"/>
      <c r="U10" s="146"/>
      <c r="V10" s="4" t="s">
        <v>11</v>
      </c>
    </row>
    <row r="11" spans="1:22" ht="26" customHeight="1">
      <c r="A11" s="5">
        <v>1</v>
      </c>
      <c r="B11" s="6">
        <v>2</v>
      </c>
      <c r="C11" s="7">
        <v>12</v>
      </c>
      <c r="D11" s="7" t="s">
        <v>123</v>
      </c>
      <c r="E11" s="8">
        <v>0.46180555555555558</v>
      </c>
      <c r="F11" s="27" t="str">
        <f>'[1]会場別・審判割（GS） (組合せ)'!F56</f>
        <v>徳島ヴォルティス</v>
      </c>
      <c r="G11" s="28"/>
      <c r="H11" s="37" t="s">
        <v>12</v>
      </c>
      <c r="I11" s="28"/>
      <c r="J11" s="29" t="str">
        <f>'[1]会場別・審判割（GS） (組合せ)'!J56</f>
        <v>アークレス</v>
      </c>
      <c r="K11" s="60" t="s">
        <v>125</v>
      </c>
      <c r="L11" s="5">
        <v>4</v>
      </c>
      <c r="M11" s="6"/>
      <c r="N11" s="7"/>
      <c r="O11" s="7"/>
      <c r="P11" s="8"/>
      <c r="Q11" s="27"/>
      <c r="R11" s="28"/>
      <c r="S11" s="37"/>
      <c r="T11" s="28"/>
      <c r="U11" s="29"/>
      <c r="V11" s="60"/>
    </row>
    <row r="12" spans="1:22" ht="26" customHeight="1">
      <c r="A12" s="10">
        <v>2</v>
      </c>
      <c r="B12" s="11">
        <v>2</v>
      </c>
      <c r="C12" s="12">
        <v>12</v>
      </c>
      <c r="D12" s="12" t="s">
        <v>123</v>
      </c>
      <c r="E12" s="13">
        <v>0.55208333333333337</v>
      </c>
      <c r="F12" s="30" t="str">
        <f>'[1]会場別・審判割（GS） (組合せ)'!F58</f>
        <v>三観エストレラ</v>
      </c>
      <c r="G12" s="31"/>
      <c r="H12" s="31" t="s">
        <v>1</v>
      </c>
      <c r="I12" s="31"/>
      <c r="J12" s="32" t="str">
        <f>'[1]会場別・審判割（GS） (組合せ)'!J58</f>
        <v>アークレス</v>
      </c>
      <c r="K12" s="14" t="s">
        <v>126</v>
      </c>
      <c r="L12" s="10">
        <v>5</v>
      </c>
      <c r="M12" s="11"/>
      <c r="N12" s="12"/>
      <c r="O12" s="12"/>
      <c r="P12" s="13"/>
      <c r="Q12" s="30"/>
      <c r="R12" s="31"/>
      <c r="S12" s="31"/>
      <c r="T12" s="31"/>
      <c r="U12" s="32"/>
      <c r="V12" s="14"/>
    </row>
    <row r="13" spans="1:22" ht="26" customHeight="1" thickBot="1">
      <c r="A13" s="116">
        <v>3</v>
      </c>
      <c r="B13" s="95">
        <v>2</v>
      </c>
      <c r="C13" s="115">
        <v>12</v>
      </c>
      <c r="D13" s="115" t="s">
        <v>123</v>
      </c>
      <c r="E13" s="117">
        <v>0.64236111111111105</v>
      </c>
      <c r="F13" s="118" t="str">
        <f>'[1]会場別・審判割（GS） (組合せ)'!F60</f>
        <v>徳島ヴォルティス</v>
      </c>
      <c r="G13" s="119"/>
      <c r="H13" s="119" t="s">
        <v>1</v>
      </c>
      <c r="I13" s="119"/>
      <c r="J13" s="120" t="str">
        <f>'[1]会場別・審判割（GS） (組合せ)'!J60</f>
        <v>三観エストレラ</v>
      </c>
      <c r="K13" s="121" t="s">
        <v>125</v>
      </c>
      <c r="L13" s="10">
        <v>6</v>
      </c>
      <c r="M13" s="11"/>
      <c r="N13" s="12"/>
      <c r="O13" s="12"/>
      <c r="P13" s="13"/>
      <c r="Q13" s="30"/>
      <c r="R13" s="31"/>
      <c r="S13" s="31"/>
      <c r="T13" s="31"/>
      <c r="U13" s="32"/>
      <c r="V13" s="14"/>
    </row>
    <row r="14" spans="1:22" ht="26" customHeight="1">
      <c r="A14" s="122"/>
      <c r="B14" s="122"/>
      <c r="C14" s="122"/>
      <c r="D14" s="122"/>
      <c r="E14" s="123"/>
      <c r="F14" s="124"/>
      <c r="G14" s="124"/>
      <c r="H14" s="124"/>
      <c r="I14" s="124"/>
      <c r="J14" s="124"/>
      <c r="K14" s="125"/>
      <c r="L14" s="10">
        <v>7</v>
      </c>
      <c r="M14" s="11">
        <v>2</v>
      </c>
      <c r="N14" s="12">
        <v>12</v>
      </c>
      <c r="O14" s="12" t="s">
        <v>123</v>
      </c>
      <c r="P14" s="13">
        <v>0.41666666666666669</v>
      </c>
      <c r="Q14" s="30" t="str">
        <f>'[1]会場別・審判割（GS） (組合せ)'!F55</f>
        <v>カマタマーレ讃岐</v>
      </c>
      <c r="R14" s="31"/>
      <c r="S14" s="31" t="s">
        <v>12</v>
      </c>
      <c r="T14" s="31"/>
      <c r="U14" s="32" t="str">
        <f>'[1]会場別・審判割（GS） (組合せ)'!J55</f>
        <v>grand merry</v>
      </c>
      <c r="V14" s="61" t="s">
        <v>125</v>
      </c>
    </row>
    <row r="15" spans="1:22" ht="26" customHeight="1">
      <c r="A15" s="67"/>
      <c r="B15" s="67"/>
      <c r="C15" s="67"/>
      <c r="D15" s="67"/>
      <c r="E15" s="126"/>
      <c r="F15" s="59"/>
      <c r="G15" s="59"/>
      <c r="H15" s="59"/>
      <c r="I15" s="59"/>
      <c r="J15" s="59"/>
      <c r="K15" s="114"/>
      <c r="L15" s="10">
        <v>8</v>
      </c>
      <c r="M15" s="11">
        <v>2</v>
      </c>
      <c r="N15" s="12">
        <v>12</v>
      </c>
      <c r="O15" s="12" t="s">
        <v>123</v>
      </c>
      <c r="P15" s="13">
        <v>0.50694444444444442</v>
      </c>
      <c r="Q15" s="30" t="str">
        <f>'[1]会場別・審判割（GS） (組合せ)'!F57</f>
        <v>grand merry</v>
      </c>
      <c r="R15" s="31"/>
      <c r="S15" s="31" t="s">
        <v>12</v>
      </c>
      <c r="T15" s="31"/>
      <c r="U15" s="32" t="str">
        <f>'[1]会場別・審判割（GS） (組合せ)'!J57</f>
        <v>ディベルティード</v>
      </c>
      <c r="V15" s="61" t="s">
        <v>124</v>
      </c>
    </row>
    <row r="16" spans="1:22" ht="26" customHeight="1" thickBot="1">
      <c r="A16" s="67"/>
      <c r="B16" s="67"/>
      <c r="C16" s="67"/>
      <c r="D16" s="67"/>
      <c r="E16" s="126"/>
      <c r="F16" s="59"/>
      <c r="G16" s="59"/>
      <c r="H16" s="59"/>
      <c r="I16" s="59"/>
      <c r="J16" s="59"/>
      <c r="K16" s="114"/>
      <c r="L16" s="15">
        <v>9</v>
      </c>
      <c r="M16" s="16">
        <v>2</v>
      </c>
      <c r="N16" s="17">
        <v>12</v>
      </c>
      <c r="O16" s="17" t="s">
        <v>123</v>
      </c>
      <c r="P16" s="18">
        <v>0.59722222222222221</v>
      </c>
      <c r="Q16" s="33" t="str">
        <f>'[1]会場別・審判割（GS） (組合せ)'!F59</f>
        <v>カマタマーレ讃岐</v>
      </c>
      <c r="R16" s="34"/>
      <c r="S16" s="34" t="s">
        <v>1</v>
      </c>
      <c r="T16" s="34"/>
      <c r="U16" s="35" t="str">
        <f>'[1]会場別・審判割（GS） (組合せ)'!J59</f>
        <v>ディベルティード</v>
      </c>
      <c r="V16" s="19" t="s">
        <v>125</v>
      </c>
    </row>
    <row r="17" spans="1:22" ht="26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22" ht="26" customHeight="1" thickBot="1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22" ht="26" customHeight="1" thickBot="1">
      <c r="A19" s="153" t="s">
        <v>13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5"/>
      <c r="L19" s="153" t="s">
        <v>14</v>
      </c>
      <c r="M19" s="154"/>
      <c r="N19" s="154"/>
      <c r="O19" s="154"/>
      <c r="P19" s="154"/>
      <c r="Q19" s="154"/>
      <c r="R19" s="154"/>
      <c r="S19" s="154"/>
      <c r="T19" s="154"/>
      <c r="U19" s="154"/>
      <c r="V19" s="155"/>
    </row>
    <row r="20" spans="1:22" ht="26" customHeight="1">
      <c r="A20" s="147" t="s">
        <v>50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9"/>
      <c r="L20" s="147" t="s">
        <v>51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9"/>
    </row>
    <row r="21" spans="1:22" ht="26" customHeight="1">
      <c r="A21" s="147" t="s">
        <v>117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9"/>
      <c r="L21" s="147" t="s">
        <v>55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9"/>
    </row>
    <row r="22" spans="1:22" ht="26" customHeight="1">
      <c r="A22" s="147" t="s">
        <v>110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9"/>
      <c r="L22" s="157" t="s">
        <v>67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9"/>
    </row>
    <row r="23" spans="1:22" ht="26" customHeight="1" thickBot="1">
      <c r="A23" s="157"/>
      <c r="B23" s="148"/>
      <c r="C23" s="148"/>
      <c r="D23" s="148"/>
      <c r="E23" s="148"/>
      <c r="F23" s="148"/>
      <c r="G23" s="148"/>
      <c r="H23" s="148"/>
      <c r="I23" s="148"/>
      <c r="J23" s="148"/>
      <c r="K23" s="149"/>
      <c r="L23" s="147" t="s">
        <v>65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9"/>
    </row>
    <row r="24" spans="1:22" ht="26" customHeight="1" thickBot="1">
      <c r="A24" s="3" t="s">
        <v>5</v>
      </c>
      <c r="B24" s="63" t="s">
        <v>6</v>
      </c>
      <c r="C24" s="64" t="s">
        <v>7</v>
      </c>
      <c r="D24" s="64" t="s">
        <v>8</v>
      </c>
      <c r="E24" s="76" t="s">
        <v>9</v>
      </c>
      <c r="F24" s="146" t="s">
        <v>10</v>
      </c>
      <c r="G24" s="146"/>
      <c r="H24" s="146"/>
      <c r="I24" s="146"/>
      <c r="J24" s="146"/>
      <c r="K24" s="4" t="s">
        <v>11</v>
      </c>
      <c r="L24" s="3" t="s">
        <v>5</v>
      </c>
      <c r="M24" s="63" t="s">
        <v>6</v>
      </c>
      <c r="N24" s="64" t="s">
        <v>7</v>
      </c>
      <c r="O24" s="64" t="s">
        <v>8</v>
      </c>
      <c r="P24" s="76" t="s">
        <v>9</v>
      </c>
      <c r="Q24" s="146" t="s">
        <v>10</v>
      </c>
      <c r="R24" s="146"/>
      <c r="S24" s="146"/>
      <c r="T24" s="146"/>
      <c r="U24" s="146"/>
      <c r="V24" s="4" t="s">
        <v>11</v>
      </c>
    </row>
    <row r="25" spans="1:22" ht="26" customHeight="1">
      <c r="A25" s="20">
        <v>10</v>
      </c>
      <c r="B25" s="77">
        <v>2</v>
      </c>
      <c r="C25" s="78">
        <v>11</v>
      </c>
      <c r="D25" s="7" t="s">
        <v>127</v>
      </c>
      <c r="E25" s="21">
        <v>0.46180555555555558</v>
      </c>
      <c r="F25" s="36" t="str">
        <f>'[1]会場別・審判割（GS） (組合せ)'!F28</f>
        <v>FCゼブラ</v>
      </c>
      <c r="G25" s="37"/>
      <c r="H25" s="37" t="s">
        <v>12</v>
      </c>
      <c r="I25" s="37"/>
      <c r="J25" s="38" t="str">
        <f>'[1]会場別・審判割（GS） (組合せ)'!J28</f>
        <v>横浜ポラリス</v>
      </c>
      <c r="K25" s="9" t="s">
        <v>129</v>
      </c>
      <c r="L25" s="20">
        <v>16</v>
      </c>
      <c r="M25" s="77">
        <v>2</v>
      </c>
      <c r="N25" s="78">
        <v>4</v>
      </c>
      <c r="O25" s="7" t="s">
        <v>127</v>
      </c>
      <c r="P25" s="21">
        <f>'[1]会場別・審判割（GS） (組合せ)'!D7</f>
        <v>0.41666666666666669</v>
      </c>
      <c r="Q25" s="36" t="str">
        <f>'[1]会場別・審判割（GS） (組合せ)'!F7</f>
        <v>FCディアモ</v>
      </c>
      <c r="R25" s="37">
        <v>2</v>
      </c>
      <c r="S25" s="37" t="s">
        <v>12</v>
      </c>
      <c r="T25" s="37">
        <v>2</v>
      </c>
      <c r="U25" s="38" t="str">
        <f>'[1]会場別・審判割（GS） (組合せ)'!J7</f>
        <v>帝人SS</v>
      </c>
      <c r="V25" s="9" t="s">
        <v>131</v>
      </c>
    </row>
    <row r="26" spans="1:22" ht="26" customHeight="1">
      <c r="A26" s="10">
        <v>11</v>
      </c>
      <c r="B26" s="11">
        <v>2</v>
      </c>
      <c r="C26" s="12">
        <v>11</v>
      </c>
      <c r="D26" s="12" t="s">
        <v>127</v>
      </c>
      <c r="E26" s="13">
        <v>0.55208333333333337</v>
      </c>
      <c r="F26" s="30" t="str">
        <f>'[1]会場別・審判割（GS） (組合せ)'!F30</f>
        <v>FC今治</v>
      </c>
      <c r="G26" s="31"/>
      <c r="H26" s="31" t="s">
        <v>12</v>
      </c>
      <c r="I26" s="31"/>
      <c r="J26" s="32" t="str">
        <f>'[1]会場別・審判割（GS） (組合せ)'!J30</f>
        <v>FCゼブラ</v>
      </c>
      <c r="K26" s="14" t="s">
        <v>129</v>
      </c>
      <c r="L26" s="10">
        <v>17</v>
      </c>
      <c r="M26" s="11">
        <v>2</v>
      </c>
      <c r="N26" s="12">
        <v>4</v>
      </c>
      <c r="O26" s="12" t="s">
        <v>127</v>
      </c>
      <c r="P26" s="13">
        <f>'[1]会場別・審判割（GS） (組合せ)'!D9</f>
        <v>0.50694444444444442</v>
      </c>
      <c r="Q26" s="30" t="str">
        <f>'[1]会場別・審判割（GS） (組合せ)'!F9</f>
        <v>FC.Livent</v>
      </c>
      <c r="R26" s="31">
        <v>5</v>
      </c>
      <c r="S26" s="31" t="s">
        <v>12</v>
      </c>
      <c r="T26" s="31">
        <v>0</v>
      </c>
      <c r="U26" s="32" t="str">
        <f>'[1]会場別・審判割（GS） (組合せ)'!J9</f>
        <v>SORA</v>
      </c>
      <c r="V26" s="14" t="s">
        <v>130</v>
      </c>
    </row>
    <row r="27" spans="1:22" ht="26" customHeight="1">
      <c r="A27" s="116">
        <v>12</v>
      </c>
      <c r="B27" s="95">
        <v>2</v>
      </c>
      <c r="C27" s="115">
        <v>11</v>
      </c>
      <c r="D27" s="115" t="s">
        <v>127</v>
      </c>
      <c r="E27" s="117">
        <v>0.64236111111111105</v>
      </c>
      <c r="F27" s="118" t="str">
        <f>'[1]会場別・審判割（GS） (組合せ)'!F32</f>
        <v>FC今治</v>
      </c>
      <c r="G27" s="119"/>
      <c r="H27" s="119" t="s">
        <v>12</v>
      </c>
      <c r="I27" s="119"/>
      <c r="J27" s="120" t="str">
        <f>'[1]会場別・審判割（GS） (組合せ)'!J32</f>
        <v>横浜ポラリス</v>
      </c>
      <c r="K27" s="121" t="s">
        <v>129</v>
      </c>
      <c r="L27" s="10">
        <v>18</v>
      </c>
      <c r="M27" s="11">
        <v>2</v>
      </c>
      <c r="N27" s="12">
        <v>4</v>
      </c>
      <c r="O27" s="12" t="s">
        <v>127</v>
      </c>
      <c r="P27" s="13">
        <f>'[1]会場別・審判割（GS） (組合せ)'!D11</f>
        <v>0.59722222222222221</v>
      </c>
      <c r="Q27" s="30" t="str">
        <f>'[1]会場別・審判割（GS） (組合せ)'!F11</f>
        <v>FCディアモ</v>
      </c>
      <c r="R27" s="31">
        <v>0</v>
      </c>
      <c r="S27" s="31" t="s">
        <v>12</v>
      </c>
      <c r="T27" s="31">
        <v>5</v>
      </c>
      <c r="U27" s="32" t="str">
        <f>'[1]会場別・審判割（GS） (組合せ)'!J11</f>
        <v>FC.Livent</v>
      </c>
      <c r="V27" s="14" t="s">
        <v>130</v>
      </c>
    </row>
    <row r="28" spans="1:22" ht="26" customHeight="1">
      <c r="A28" s="10">
        <v>13</v>
      </c>
      <c r="B28" s="11"/>
      <c r="C28" s="12"/>
      <c r="D28" s="12"/>
      <c r="E28" s="13"/>
      <c r="F28" s="30"/>
      <c r="G28" s="31"/>
      <c r="H28" s="31"/>
      <c r="I28" s="31"/>
      <c r="J28" s="32"/>
      <c r="K28" s="14"/>
      <c r="L28" s="10">
        <v>19</v>
      </c>
      <c r="M28" s="11">
        <v>2</v>
      </c>
      <c r="N28" s="12">
        <v>12</v>
      </c>
      <c r="O28" s="12" t="s">
        <v>123</v>
      </c>
      <c r="P28" s="13">
        <v>0.41666666666666669</v>
      </c>
      <c r="Q28" s="30" t="str">
        <f>'[1]会場別・審判割（GS） (組合せ)'!F46</f>
        <v>帝人SS</v>
      </c>
      <c r="R28" s="31"/>
      <c r="S28" s="31" t="s">
        <v>1</v>
      </c>
      <c r="T28" s="31"/>
      <c r="U28" s="32" t="str">
        <f>'[1]会場別・審判割（GS） (組合せ)'!J46</f>
        <v>SORA</v>
      </c>
      <c r="V28" s="14" t="s">
        <v>132</v>
      </c>
    </row>
    <row r="29" spans="1:22" ht="26" customHeight="1">
      <c r="A29" s="10">
        <v>14</v>
      </c>
      <c r="B29" s="11"/>
      <c r="C29" s="12"/>
      <c r="D29" s="12"/>
      <c r="E29" s="13"/>
      <c r="F29" s="30"/>
      <c r="G29" s="31"/>
      <c r="H29" s="31"/>
      <c r="I29" s="31"/>
      <c r="J29" s="32"/>
      <c r="K29" s="14"/>
      <c r="L29" s="10">
        <v>20</v>
      </c>
      <c r="M29" s="11">
        <v>2</v>
      </c>
      <c r="N29" s="12">
        <v>12</v>
      </c>
      <c r="O29" s="12" t="s">
        <v>123</v>
      </c>
      <c r="P29" s="13">
        <v>0.50694444444444442</v>
      </c>
      <c r="Q29" s="30" t="str">
        <f>'[1]会場別・審判割（GS） (組合せ)'!F48</f>
        <v>FC.Livent</v>
      </c>
      <c r="R29" s="31"/>
      <c r="S29" s="31" t="s">
        <v>1</v>
      </c>
      <c r="T29" s="31"/>
      <c r="U29" s="32" t="str">
        <f>'[1]会場別・審判割（GS） (組合せ)'!J48</f>
        <v>帝人SS</v>
      </c>
      <c r="V29" s="14" t="s">
        <v>132</v>
      </c>
    </row>
    <row r="30" spans="1:22" ht="26" customHeight="1" thickBot="1">
      <c r="A30" s="15">
        <v>15</v>
      </c>
      <c r="B30" s="16"/>
      <c r="C30" s="17"/>
      <c r="D30" s="17"/>
      <c r="E30" s="18"/>
      <c r="F30" s="33"/>
      <c r="G30" s="34"/>
      <c r="H30" s="34"/>
      <c r="I30" s="34"/>
      <c r="J30" s="35"/>
      <c r="K30" s="19"/>
      <c r="L30" s="15">
        <v>21</v>
      </c>
      <c r="M30" s="16">
        <v>2</v>
      </c>
      <c r="N30" s="17">
        <v>12</v>
      </c>
      <c r="O30" s="17" t="s">
        <v>123</v>
      </c>
      <c r="P30" s="18">
        <v>0.59722222222222221</v>
      </c>
      <c r="Q30" s="33" t="str">
        <f>'[1]会場別・審判割（GS） (組合せ)'!F50</f>
        <v>FCディアモ</v>
      </c>
      <c r="R30" s="34"/>
      <c r="S30" s="34" t="s">
        <v>1</v>
      </c>
      <c r="T30" s="34"/>
      <c r="U30" s="35" t="str">
        <f>'[1]会場別・審判割（GS） (組合せ)'!J50</f>
        <v>SORA</v>
      </c>
      <c r="V30" s="19" t="s">
        <v>132</v>
      </c>
    </row>
    <row r="31" spans="1:22" ht="26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22" ht="26" customHeight="1" thickBo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22" ht="26" customHeight="1" thickBot="1">
      <c r="A33" s="153" t="s">
        <v>15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5"/>
      <c r="L33" s="153" t="s">
        <v>16</v>
      </c>
      <c r="M33" s="154"/>
      <c r="N33" s="154"/>
      <c r="O33" s="154"/>
      <c r="P33" s="154"/>
      <c r="Q33" s="154"/>
      <c r="R33" s="154"/>
      <c r="S33" s="154"/>
      <c r="T33" s="154"/>
      <c r="U33" s="154"/>
      <c r="V33" s="155"/>
    </row>
    <row r="34" spans="1:22" ht="26" customHeight="1">
      <c r="A34" s="147" t="s">
        <v>52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9"/>
      <c r="L34" s="147" t="s">
        <v>53</v>
      </c>
      <c r="M34" s="148"/>
      <c r="N34" s="148"/>
      <c r="O34" s="148"/>
      <c r="P34" s="148"/>
      <c r="Q34" s="148"/>
      <c r="R34" s="148"/>
      <c r="S34" s="148"/>
      <c r="T34" s="148"/>
      <c r="U34" s="148"/>
      <c r="V34" s="149"/>
    </row>
    <row r="35" spans="1:22" ht="26" customHeight="1">
      <c r="A35" s="157" t="s">
        <v>120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9"/>
      <c r="L35" s="157" t="s">
        <v>56</v>
      </c>
      <c r="M35" s="148"/>
      <c r="N35" s="148"/>
      <c r="O35" s="148"/>
      <c r="P35" s="148"/>
      <c r="Q35" s="148"/>
      <c r="R35" s="148"/>
      <c r="S35" s="148"/>
      <c r="T35" s="148"/>
      <c r="U35" s="148"/>
      <c r="V35" s="149"/>
    </row>
    <row r="36" spans="1:22" ht="26" customHeight="1">
      <c r="A36" s="147" t="s">
        <v>61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9"/>
      <c r="L36" s="147" t="s">
        <v>60</v>
      </c>
      <c r="M36" s="148"/>
      <c r="N36" s="148"/>
      <c r="O36" s="148"/>
      <c r="P36" s="148"/>
      <c r="Q36" s="148"/>
      <c r="R36" s="148"/>
      <c r="S36" s="148"/>
      <c r="T36" s="148"/>
      <c r="U36" s="148"/>
      <c r="V36" s="149"/>
    </row>
    <row r="37" spans="1:22" ht="26" customHeight="1" thickBot="1">
      <c r="A37" s="147" t="s">
        <v>111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9"/>
      <c r="L37" s="147" t="s">
        <v>63</v>
      </c>
      <c r="M37" s="148"/>
      <c r="N37" s="148"/>
      <c r="O37" s="148"/>
      <c r="P37" s="148"/>
      <c r="Q37" s="148"/>
      <c r="R37" s="148"/>
      <c r="S37" s="148"/>
      <c r="T37" s="148"/>
      <c r="U37" s="148"/>
      <c r="V37" s="149"/>
    </row>
    <row r="38" spans="1:22" ht="26" customHeight="1" thickBot="1">
      <c r="A38" s="3" t="s">
        <v>5</v>
      </c>
      <c r="B38" s="63" t="s">
        <v>6</v>
      </c>
      <c r="C38" s="64" t="s">
        <v>7</v>
      </c>
      <c r="D38" s="64" t="s">
        <v>8</v>
      </c>
      <c r="E38" s="76" t="s">
        <v>9</v>
      </c>
      <c r="F38" s="146" t="s">
        <v>10</v>
      </c>
      <c r="G38" s="146"/>
      <c r="H38" s="146"/>
      <c r="I38" s="146"/>
      <c r="J38" s="146"/>
      <c r="K38" s="4" t="s">
        <v>11</v>
      </c>
      <c r="L38" s="3" t="s">
        <v>5</v>
      </c>
      <c r="M38" s="63" t="s">
        <v>6</v>
      </c>
      <c r="N38" s="64" t="s">
        <v>7</v>
      </c>
      <c r="O38" s="64" t="s">
        <v>8</v>
      </c>
      <c r="P38" s="76" t="s">
        <v>9</v>
      </c>
      <c r="Q38" s="146" t="s">
        <v>10</v>
      </c>
      <c r="R38" s="146"/>
      <c r="S38" s="146"/>
      <c r="T38" s="146"/>
      <c r="U38" s="146"/>
      <c r="V38" s="4" t="s">
        <v>11</v>
      </c>
    </row>
    <row r="39" spans="1:22" ht="26" customHeight="1">
      <c r="A39" s="20">
        <v>22</v>
      </c>
      <c r="B39" s="77">
        <v>2</v>
      </c>
      <c r="C39" s="78">
        <v>11</v>
      </c>
      <c r="D39" s="7" t="s">
        <v>127</v>
      </c>
      <c r="E39" s="21">
        <v>0.4375</v>
      </c>
      <c r="F39" s="36" t="str">
        <f>'[1]会場別・審判割（GS） (組合せ)'!F17</f>
        <v>コーマラント</v>
      </c>
      <c r="G39" s="37"/>
      <c r="H39" s="37" t="s">
        <v>12</v>
      </c>
      <c r="I39" s="37"/>
      <c r="J39" s="38" t="str">
        <f>'[1]会場別・審判割（GS） (組合せ)'!J17</f>
        <v>FC小松島</v>
      </c>
      <c r="K39" s="137" t="s">
        <v>128</v>
      </c>
      <c r="L39" s="20">
        <v>28</v>
      </c>
      <c r="M39" s="77">
        <v>2</v>
      </c>
      <c r="N39" s="78">
        <v>11</v>
      </c>
      <c r="O39" s="7" t="s">
        <v>127</v>
      </c>
      <c r="P39" s="21">
        <v>0.41666666666666669</v>
      </c>
      <c r="Q39" s="36" t="str">
        <f>'[1]会場別・審判割（GS） (組合せ)'!F27</f>
        <v>FCコラソン</v>
      </c>
      <c r="R39" s="37"/>
      <c r="S39" s="37" t="s">
        <v>12</v>
      </c>
      <c r="T39" s="37"/>
      <c r="U39" s="38" t="str">
        <f>'[1]会場別・審判割（GS） (組合せ)'!J27</f>
        <v>FC ALBA</v>
      </c>
      <c r="V39" s="22" t="s">
        <v>129</v>
      </c>
    </row>
    <row r="40" spans="1:22" ht="26" customHeight="1">
      <c r="A40" s="10">
        <v>23</v>
      </c>
      <c r="B40" s="11">
        <v>2</v>
      </c>
      <c r="C40" s="12">
        <v>11</v>
      </c>
      <c r="D40" s="12" t="s">
        <v>127</v>
      </c>
      <c r="E40" s="13">
        <v>0.48958333333333331</v>
      </c>
      <c r="F40" s="30" t="str">
        <f>'[1]会場別・審判割（GS） (組合せ)'!F18</f>
        <v>松山SS</v>
      </c>
      <c r="G40" s="31"/>
      <c r="H40" s="31" t="s">
        <v>12</v>
      </c>
      <c r="I40" s="31"/>
      <c r="J40" s="32" t="str">
        <f>'[1]会場別・審判割（GS） (組合せ)'!J18</f>
        <v>GSforme</v>
      </c>
      <c r="K40" s="137" t="s">
        <v>128</v>
      </c>
      <c r="L40" s="10">
        <v>29</v>
      </c>
      <c r="M40" s="11">
        <v>2</v>
      </c>
      <c r="N40" s="12">
        <v>11</v>
      </c>
      <c r="O40" s="75" t="s">
        <v>127</v>
      </c>
      <c r="P40" s="13">
        <v>0.50694444444444442</v>
      </c>
      <c r="Q40" s="30" t="str">
        <f>'[1]会場別・審判割（GS） (組合せ)'!F29</f>
        <v>愛媛FC</v>
      </c>
      <c r="R40" s="31"/>
      <c r="S40" s="31" t="s">
        <v>12</v>
      </c>
      <c r="T40" s="31"/>
      <c r="U40" s="32" t="str">
        <f>'[1]会場別・審判割（GS） (組合せ)'!J29</f>
        <v>Crecer</v>
      </c>
      <c r="V40" s="22" t="s">
        <v>129</v>
      </c>
    </row>
    <row r="41" spans="1:22" ht="26" customHeight="1">
      <c r="A41" s="10">
        <v>24</v>
      </c>
      <c r="B41" s="11">
        <v>2</v>
      </c>
      <c r="C41" s="12">
        <v>11</v>
      </c>
      <c r="D41" s="12" t="s">
        <v>127</v>
      </c>
      <c r="E41" s="117">
        <v>0.58333333333333337</v>
      </c>
      <c r="F41" s="30" t="str">
        <f>'[1]会場別・審判割（GS） (組合せ)'!F19</f>
        <v>コーマラント</v>
      </c>
      <c r="G41" s="31"/>
      <c r="H41" s="31" t="s">
        <v>12</v>
      </c>
      <c r="I41" s="31"/>
      <c r="J41" s="32" t="str">
        <f>'[1]会場別・審判割（GS） (組合せ)'!J19</f>
        <v>GSforme</v>
      </c>
      <c r="K41" s="137" t="s">
        <v>128</v>
      </c>
      <c r="L41" s="10">
        <v>30</v>
      </c>
      <c r="M41" s="11">
        <v>2</v>
      </c>
      <c r="N41" s="12">
        <v>11</v>
      </c>
      <c r="O41" s="78" t="s">
        <v>127</v>
      </c>
      <c r="P41" s="13">
        <v>0.59722222222222221</v>
      </c>
      <c r="Q41" s="30" t="str">
        <f>'[1]会場別・審判割（GS） (組合せ)'!F31</f>
        <v>愛媛FC</v>
      </c>
      <c r="R41" s="31"/>
      <c r="S41" s="31" t="s">
        <v>12</v>
      </c>
      <c r="T41" s="31"/>
      <c r="U41" s="32" t="str">
        <f>'[1]会場別・審判割（GS） (組合せ)'!J31</f>
        <v>FC ALBA</v>
      </c>
      <c r="V41" s="22" t="s">
        <v>129</v>
      </c>
    </row>
    <row r="42" spans="1:22" ht="26" customHeight="1">
      <c r="A42" s="10">
        <v>25</v>
      </c>
      <c r="B42" s="11">
        <v>2</v>
      </c>
      <c r="C42" s="12">
        <v>12</v>
      </c>
      <c r="D42" s="12" t="s">
        <v>123</v>
      </c>
      <c r="E42" s="13">
        <v>0.41666666666666669</v>
      </c>
      <c r="F42" s="30" t="str">
        <f>'[1]会場別・審判割（GS） (組合せ)'!S46</f>
        <v>松山SS</v>
      </c>
      <c r="G42" s="31"/>
      <c r="H42" s="31" t="s">
        <v>1</v>
      </c>
      <c r="I42" s="31"/>
      <c r="J42" s="32" t="str">
        <f>'[1]会場別・審判割（GS） (組合せ)'!W46</f>
        <v>FC小松島</v>
      </c>
      <c r="K42" s="14" t="s">
        <v>133</v>
      </c>
      <c r="L42" s="10">
        <v>31</v>
      </c>
      <c r="M42" s="11">
        <v>2</v>
      </c>
      <c r="N42" s="12">
        <v>12</v>
      </c>
      <c r="O42" s="12" t="s">
        <v>123</v>
      </c>
      <c r="P42" s="13">
        <v>0.46180555555555558</v>
      </c>
      <c r="Q42" s="30" t="str">
        <f>'[1]会場別・審判割（GS） (組合せ)'!F47</f>
        <v>FCコラソン</v>
      </c>
      <c r="R42" s="31"/>
      <c r="S42" s="31" t="s">
        <v>12</v>
      </c>
      <c r="T42" s="31"/>
      <c r="U42" s="32" t="str">
        <f>'[1]会場別・審判割（GS） (組合せ)'!J47</f>
        <v>Crecer</v>
      </c>
      <c r="V42" s="22" t="s">
        <v>132</v>
      </c>
    </row>
    <row r="43" spans="1:22" ht="26" customHeight="1">
      <c r="A43" s="10">
        <v>26</v>
      </c>
      <c r="B43" s="11">
        <v>2</v>
      </c>
      <c r="C43" s="12">
        <v>12</v>
      </c>
      <c r="D43" s="12" t="s">
        <v>123</v>
      </c>
      <c r="E43" s="13">
        <v>0.50694444444444442</v>
      </c>
      <c r="F43" s="30" t="str">
        <f>'[1]会場別・審判割（GS） (組合せ)'!S48</f>
        <v>コーマラント</v>
      </c>
      <c r="G43" s="31"/>
      <c r="H43" s="31" t="s">
        <v>1</v>
      </c>
      <c r="I43" s="31"/>
      <c r="J43" s="32" t="str">
        <f>'[1]会場別・審判割（GS） (組合せ)'!W48</f>
        <v>松山SS</v>
      </c>
      <c r="K43" s="14" t="s">
        <v>133</v>
      </c>
      <c r="L43" s="10">
        <v>32</v>
      </c>
      <c r="M43" s="11">
        <v>2</v>
      </c>
      <c r="N43" s="12">
        <v>12</v>
      </c>
      <c r="O43" s="12" t="s">
        <v>123</v>
      </c>
      <c r="P43" s="13">
        <v>0.55208333333333337</v>
      </c>
      <c r="Q43" s="30" t="str">
        <f>'[1]会場別・審判割（GS） (組合せ)'!F49</f>
        <v>FC ALBA</v>
      </c>
      <c r="R43" s="31"/>
      <c r="S43" s="31" t="s">
        <v>12</v>
      </c>
      <c r="T43" s="31"/>
      <c r="U43" s="32" t="str">
        <f>'[1]会場別・審判割（GS） (組合せ)'!J49</f>
        <v>Crecer</v>
      </c>
      <c r="V43" s="61" t="s">
        <v>132</v>
      </c>
    </row>
    <row r="44" spans="1:22" ht="26" customHeight="1" thickBot="1">
      <c r="A44" s="15">
        <v>27</v>
      </c>
      <c r="B44" s="16">
        <v>2</v>
      </c>
      <c r="C44" s="17">
        <v>12</v>
      </c>
      <c r="D44" s="17" t="s">
        <v>123</v>
      </c>
      <c r="E44" s="18">
        <v>0.59722222222222221</v>
      </c>
      <c r="F44" s="33" t="str">
        <f>'[1]会場別・審判割（GS） (組合せ)'!S50</f>
        <v>GSforme</v>
      </c>
      <c r="G44" s="34"/>
      <c r="H44" s="34" t="s">
        <v>1</v>
      </c>
      <c r="I44" s="34"/>
      <c r="J44" s="35" t="str">
        <f>'[1]会場別・審判割（GS） (組合せ)'!W50</f>
        <v>FC小松島</v>
      </c>
      <c r="K44" s="19" t="s">
        <v>133</v>
      </c>
      <c r="L44" s="15">
        <v>33</v>
      </c>
      <c r="M44" s="16">
        <v>2</v>
      </c>
      <c r="N44" s="17">
        <v>12</v>
      </c>
      <c r="O44" s="17" t="s">
        <v>123</v>
      </c>
      <c r="P44" s="18">
        <v>0.64236111111111105</v>
      </c>
      <c r="Q44" s="33" t="str">
        <f>'[1]会場別・審判割（GS） (組合せ)'!F51</f>
        <v>愛媛FC</v>
      </c>
      <c r="R44" s="34"/>
      <c r="S44" s="34" t="s">
        <v>12</v>
      </c>
      <c r="T44" s="34"/>
      <c r="U44" s="35" t="str">
        <f>'[1]会場別・審判割（GS） (組合せ)'!J51</f>
        <v>FCコラソン</v>
      </c>
      <c r="V44" s="62" t="s">
        <v>132</v>
      </c>
    </row>
    <row r="45" spans="1:22" ht="25.5" customHeight="1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22" ht="24.75" customHeight="1" thickBot="1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22" ht="26" customHeight="1" thickBot="1">
      <c r="A47" s="153" t="s">
        <v>17</v>
      </c>
      <c r="B47" s="154"/>
      <c r="C47" s="154"/>
      <c r="D47" s="154"/>
      <c r="E47" s="154"/>
      <c r="F47" s="154"/>
      <c r="G47" s="154"/>
      <c r="H47" s="154"/>
      <c r="I47" s="154"/>
      <c r="J47" s="154"/>
      <c r="K47" s="155"/>
      <c r="L47" s="153" t="s">
        <v>18</v>
      </c>
      <c r="M47" s="154"/>
      <c r="N47" s="154"/>
      <c r="O47" s="154"/>
      <c r="P47" s="154"/>
      <c r="Q47" s="154"/>
      <c r="R47" s="154"/>
      <c r="S47" s="154"/>
      <c r="T47" s="154"/>
      <c r="U47" s="154"/>
      <c r="V47" s="155"/>
    </row>
    <row r="48" spans="1:22" ht="26" customHeight="1">
      <c r="A48" s="147" t="s">
        <v>118</v>
      </c>
      <c r="B48" s="148"/>
      <c r="C48" s="148"/>
      <c r="D48" s="148"/>
      <c r="E48" s="148"/>
      <c r="F48" s="148"/>
      <c r="G48" s="148"/>
      <c r="H48" s="148"/>
      <c r="I48" s="148"/>
      <c r="J48" s="148"/>
      <c r="K48" s="149"/>
      <c r="L48" s="156" t="s">
        <v>119</v>
      </c>
      <c r="M48" s="148"/>
      <c r="N48" s="148"/>
      <c r="O48" s="148"/>
      <c r="P48" s="148"/>
      <c r="Q48" s="148"/>
      <c r="R48" s="148"/>
      <c r="S48" s="148"/>
      <c r="T48" s="148"/>
      <c r="U48" s="148"/>
      <c r="V48" s="149"/>
    </row>
    <row r="49" spans="1:22" ht="26" customHeight="1">
      <c r="A49" s="157" t="s">
        <v>121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9"/>
      <c r="L49" s="157" t="s">
        <v>57</v>
      </c>
      <c r="M49" s="148"/>
      <c r="N49" s="148"/>
      <c r="O49" s="148"/>
      <c r="P49" s="148"/>
      <c r="Q49" s="148"/>
      <c r="R49" s="148"/>
      <c r="S49" s="148"/>
      <c r="T49" s="148"/>
      <c r="U49" s="148"/>
      <c r="V49" s="149"/>
    </row>
    <row r="50" spans="1:22" ht="26" customHeight="1">
      <c r="A50" s="147" t="s">
        <v>68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9"/>
      <c r="L50" s="147" t="s">
        <v>62</v>
      </c>
      <c r="M50" s="148"/>
      <c r="N50" s="148"/>
      <c r="O50" s="148"/>
      <c r="P50" s="148"/>
      <c r="Q50" s="148"/>
      <c r="R50" s="148"/>
      <c r="S50" s="148"/>
      <c r="T50" s="148"/>
      <c r="U50" s="148"/>
      <c r="V50" s="149"/>
    </row>
    <row r="51" spans="1:22" ht="26" customHeight="1" thickBot="1">
      <c r="A51" s="147" t="s">
        <v>64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9"/>
      <c r="L51" s="147" t="s">
        <v>45</v>
      </c>
      <c r="M51" s="148"/>
      <c r="N51" s="148"/>
      <c r="O51" s="148"/>
      <c r="P51" s="148"/>
      <c r="Q51" s="148"/>
      <c r="R51" s="148"/>
      <c r="S51" s="148"/>
      <c r="T51" s="148"/>
      <c r="U51" s="148"/>
      <c r="V51" s="149"/>
    </row>
    <row r="52" spans="1:22" ht="26" customHeight="1" thickBot="1">
      <c r="A52" s="3" t="s">
        <v>5</v>
      </c>
      <c r="B52" s="63" t="s">
        <v>6</v>
      </c>
      <c r="C52" s="64" t="s">
        <v>7</v>
      </c>
      <c r="D52" s="64" t="s">
        <v>8</v>
      </c>
      <c r="E52" s="76" t="s">
        <v>9</v>
      </c>
      <c r="F52" s="146" t="s">
        <v>10</v>
      </c>
      <c r="G52" s="146"/>
      <c r="H52" s="146"/>
      <c r="I52" s="146"/>
      <c r="J52" s="146"/>
      <c r="K52" s="4" t="s">
        <v>11</v>
      </c>
      <c r="L52" s="3" t="s">
        <v>5</v>
      </c>
      <c r="M52" s="63" t="s">
        <v>6</v>
      </c>
      <c r="N52" s="64" t="s">
        <v>7</v>
      </c>
      <c r="O52" s="64" t="s">
        <v>8</v>
      </c>
      <c r="P52" s="76" t="s">
        <v>9</v>
      </c>
      <c r="Q52" s="150" t="s">
        <v>10</v>
      </c>
      <c r="R52" s="151"/>
      <c r="S52" s="151"/>
      <c r="T52" s="151"/>
      <c r="U52" s="152"/>
      <c r="V52" s="4" t="s">
        <v>11</v>
      </c>
    </row>
    <row r="53" spans="1:22" ht="26" customHeight="1">
      <c r="A53" s="20">
        <v>34</v>
      </c>
      <c r="B53" s="77">
        <v>2</v>
      </c>
      <c r="C53" s="78">
        <v>4</v>
      </c>
      <c r="D53" s="7" t="s">
        <v>127</v>
      </c>
      <c r="E53" s="21">
        <f>'[1]会場別・審判割（GS） (組合せ)'!D8</f>
        <v>0.46180555555555558</v>
      </c>
      <c r="F53" s="36" t="str">
        <f>'[1]会場別・審判割（GS） (組合せ)'!F8</f>
        <v>プルミエール徳島</v>
      </c>
      <c r="G53" s="37">
        <v>6</v>
      </c>
      <c r="H53" s="37" t="s">
        <v>12</v>
      </c>
      <c r="I53" s="37">
        <v>0</v>
      </c>
      <c r="J53" s="38" t="str">
        <f>'[1]会場別・審判割（GS） (組合せ)'!J8</f>
        <v>FCカナリア</v>
      </c>
      <c r="K53" s="22" t="s">
        <v>130</v>
      </c>
      <c r="L53" s="20">
        <v>40</v>
      </c>
      <c r="M53" s="77">
        <v>2</v>
      </c>
      <c r="N53" s="78">
        <v>11</v>
      </c>
      <c r="O53" s="7" t="s">
        <v>127</v>
      </c>
      <c r="P53" s="21">
        <f>'[1]会場別・審判割（GS） (組合せ)'!Q18</f>
        <v>0.46180555555555558</v>
      </c>
      <c r="Q53" s="36" t="str">
        <f>'[1]会場別・審判割（GS） (組合せ)'!S18</f>
        <v>シーガルFC</v>
      </c>
      <c r="R53" s="37"/>
      <c r="S53" s="37" t="s">
        <v>12</v>
      </c>
      <c r="T53" s="37"/>
      <c r="U53" s="38" t="str">
        <f>'[1]会場別・審判割（GS） (組合せ)'!W18</f>
        <v>FCリフォルマ</v>
      </c>
      <c r="V53" s="22" t="s">
        <v>134</v>
      </c>
    </row>
    <row r="54" spans="1:22" ht="26" customHeight="1">
      <c r="A54" s="10">
        <v>35</v>
      </c>
      <c r="B54" s="11">
        <v>2</v>
      </c>
      <c r="C54" s="12">
        <v>4</v>
      </c>
      <c r="D54" s="12" t="s">
        <v>127</v>
      </c>
      <c r="E54" s="13">
        <f>'[1]会場別・審判割（GS） (組合せ)'!D10</f>
        <v>0.55208333333333337</v>
      </c>
      <c r="F54" s="30" t="str">
        <f>'[1]会場別・審判割（GS） (組合せ)'!F10</f>
        <v>愛媛FC新居浜</v>
      </c>
      <c r="G54" s="31">
        <v>4</v>
      </c>
      <c r="H54" s="31" t="s">
        <v>12</v>
      </c>
      <c r="I54" s="31">
        <v>1</v>
      </c>
      <c r="J54" s="32" t="str">
        <f>'[1]会場別・審判割（GS） (組合せ)'!J10</f>
        <v>丸亀FC</v>
      </c>
      <c r="K54" s="22" t="s">
        <v>130</v>
      </c>
      <c r="L54" s="10">
        <v>41</v>
      </c>
      <c r="M54" s="11">
        <v>2</v>
      </c>
      <c r="N54" s="12">
        <v>11</v>
      </c>
      <c r="O54" s="75" t="s">
        <v>127</v>
      </c>
      <c r="P54" s="13">
        <f>'[1]会場別・審判割（GS） (組合せ)'!Q20</f>
        <v>0.55208333333333337</v>
      </c>
      <c r="Q54" s="30" t="str">
        <f>'[1]会場別・審判割（GS） (組合せ)'!S20</f>
        <v>ソレアーダ高知</v>
      </c>
      <c r="R54" s="31"/>
      <c r="S54" s="31" t="s">
        <v>12</v>
      </c>
      <c r="T54" s="31"/>
      <c r="U54" s="32" t="str">
        <f>'[1]会場別・審判割（GS） (組合せ)'!W20</f>
        <v>F.C.Centrale</v>
      </c>
      <c r="V54" s="22" t="s">
        <v>134</v>
      </c>
    </row>
    <row r="55" spans="1:22" ht="26" customHeight="1">
      <c r="A55" s="10">
        <v>36</v>
      </c>
      <c r="B55" s="11">
        <v>2</v>
      </c>
      <c r="C55" s="12">
        <v>4</v>
      </c>
      <c r="D55" s="12" t="s">
        <v>127</v>
      </c>
      <c r="E55" s="13">
        <f>'[1]会場別・審判割（GS） (組合せ)'!D12</f>
        <v>0.64236111111111105</v>
      </c>
      <c r="F55" s="30" t="str">
        <f>'[1]会場別・審判割（GS） (組合せ)'!F12</f>
        <v>プルミエール徳島</v>
      </c>
      <c r="G55" s="31">
        <v>6</v>
      </c>
      <c r="H55" s="31" t="s">
        <v>12</v>
      </c>
      <c r="I55" s="31">
        <v>0</v>
      </c>
      <c r="J55" s="32" t="str">
        <f>'[1]会場別・審判割（GS） (組合せ)'!J12</f>
        <v>丸亀FC</v>
      </c>
      <c r="K55" s="22" t="s">
        <v>130</v>
      </c>
      <c r="L55" s="10">
        <v>42</v>
      </c>
      <c r="M55" s="11">
        <v>2</v>
      </c>
      <c r="N55" s="12">
        <v>11</v>
      </c>
      <c r="O55" s="78" t="s">
        <v>127</v>
      </c>
      <c r="P55" s="13">
        <f>'[1]会場別・審判割（GS） (組合せ)'!Q22</f>
        <v>0.64236111111111105</v>
      </c>
      <c r="Q55" s="30" t="str">
        <f>'[1]会場別・審判割（GS） (組合せ)'!S22</f>
        <v>シーガルFC</v>
      </c>
      <c r="R55" s="31"/>
      <c r="S55" s="31" t="s">
        <v>12</v>
      </c>
      <c r="T55" s="31"/>
      <c r="U55" s="32" t="str">
        <f>'[1]会場別・審判割（GS） (組合せ)'!W22</f>
        <v>F.C.Centrale</v>
      </c>
      <c r="V55" s="22" t="s">
        <v>134</v>
      </c>
    </row>
    <row r="56" spans="1:22" ht="26" customHeight="1">
      <c r="A56" s="10">
        <v>37</v>
      </c>
      <c r="B56" s="11">
        <v>2</v>
      </c>
      <c r="C56" s="12">
        <v>12</v>
      </c>
      <c r="D56" s="12" t="s">
        <v>123</v>
      </c>
      <c r="E56" s="13">
        <v>0.46180555555555558</v>
      </c>
      <c r="F56" s="30" t="str">
        <f>'[1]会場別・審判割（GS） (組合せ)'!S47</f>
        <v>愛媛FC新居浜</v>
      </c>
      <c r="G56" s="31"/>
      <c r="H56" s="31" t="s">
        <v>12</v>
      </c>
      <c r="I56" s="31"/>
      <c r="J56" s="32" t="str">
        <f>'[1]会場別・審判割（GS） (組合せ)'!W47</f>
        <v>FCカナリア</v>
      </c>
      <c r="K56" s="22" t="s">
        <v>133</v>
      </c>
      <c r="L56" s="10">
        <v>43</v>
      </c>
      <c r="M56" s="11">
        <v>2</v>
      </c>
      <c r="N56" s="12">
        <v>12</v>
      </c>
      <c r="O56" s="12" t="s">
        <v>123</v>
      </c>
      <c r="P56" s="13">
        <f>'[1]会場別・審判割（GS） (組合せ)'!D38</f>
        <v>0.46180555555555558</v>
      </c>
      <c r="Q56" s="30" t="str">
        <f>'[1]会場別・審判割（GS） (組合せ)'!F38</f>
        <v>ソレアーダ高知</v>
      </c>
      <c r="R56" s="31"/>
      <c r="S56" s="31" t="s">
        <v>12</v>
      </c>
      <c r="T56" s="31"/>
      <c r="U56" s="32" t="str">
        <f>'[1]会場別・審判割（GS） (組合せ)'!J38</f>
        <v>FCリフォルマ</v>
      </c>
      <c r="V56" s="22" t="s">
        <v>134</v>
      </c>
    </row>
    <row r="57" spans="1:22" ht="26" customHeight="1">
      <c r="A57" s="10">
        <v>38</v>
      </c>
      <c r="B57" s="11">
        <v>2</v>
      </c>
      <c r="C57" s="12">
        <v>12</v>
      </c>
      <c r="D57" s="12" t="s">
        <v>123</v>
      </c>
      <c r="E57" s="13">
        <v>0.55208333333333337</v>
      </c>
      <c r="F57" s="30" t="str">
        <f>'[1]会場別・審判割（GS） (組合せ)'!S49</f>
        <v>プルミエール徳島</v>
      </c>
      <c r="G57" s="31"/>
      <c r="H57" s="31" t="s">
        <v>12</v>
      </c>
      <c r="I57" s="31"/>
      <c r="J57" s="32" t="str">
        <f>'[1]会場別・審判割（GS） (組合せ)'!W49</f>
        <v>愛媛FC新居浜</v>
      </c>
      <c r="K57" s="22" t="s">
        <v>133</v>
      </c>
      <c r="L57" s="10">
        <v>44</v>
      </c>
      <c r="M57" s="11">
        <v>2</v>
      </c>
      <c r="N57" s="12">
        <v>12</v>
      </c>
      <c r="O57" s="12" t="s">
        <v>123</v>
      </c>
      <c r="P57" s="13">
        <f>'[1]会場別・審判割（GS） (組合せ)'!D40</f>
        <v>0.55208333333333337</v>
      </c>
      <c r="Q57" s="30" t="str">
        <f>'[1]会場別・審判割（GS） (組合せ)'!F40</f>
        <v>ソレアーダ高知</v>
      </c>
      <c r="R57" s="31"/>
      <c r="S57" s="31" t="s">
        <v>12</v>
      </c>
      <c r="T57" s="31"/>
      <c r="U57" s="32" t="str">
        <f>'[1]会場別・審判割（GS） (組合せ)'!J40</f>
        <v>シーガルFC</v>
      </c>
      <c r="V57" s="22" t="s">
        <v>134</v>
      </c>
    </row>
    <row r="58" spans="1:22" ht="26" customHeight="1" thickBot="1">
      <c r="A58" s="15">
        <v>39</v>
      </c>
      <c r="B58" s="16">
        <v>2</v>
      </c>
      <c r="C58" s="17">
        <v>12</v>
      </c>
      <c r="D58" s="17" t="s">
        <v>123</v>
      </c>
      <c r="E58" s="18">
        <v>0.64236111111111105</v>
      </c>
      <c r="F58" s="33" t="str">
        <f>'[1]会場別・審判割（GS） (組合せ)'!S51</f>
        <v>丸亀FC</v>
      </c>
      <c r="G58" s="34"/>
      <c r="H58" s="34" t="s">
        <v>12</v>
      </c>
      <c r="I58" s="34"/>
      <c r="J58" s="35" t="str">
        <f>'[1]会場別・審判割（GS） (組合せ)'!W51</f>
        <v>FCカナリア</v>
      </c>
      <c r="K58" s="19" t="s">
        <v>133</v>
      </c>
      <c r="L58" s="15">
        <v>45</v>
      </c>
      <c r="M58" s="16">
        <v>2</v>
      </c>
      <c r="N58" s="17">
        <v>12</v>
      </c>
      <c r="O58" s="17" t="s">
        <v>123</v>
      </c>
      <c r="P58" s="18">
        <f>'[1]会場別・審判割（GS） (組合せ)'!D42</f>
        <v>0.64236111111111105</v>
      </c>
      <c r="Q58" s="33" t="str">
        <f>'[1]会場別・審判割（GS） (組合せ)'!F42</f>
        <v>FCリフォルマ</v>
      </c>
      <c r="R58" s="34"/>
      <c r="S58" s="34" t="s">
        <v>12</v>
      </c>
      <c r="T58" s="34"/>
      <c r="U58" s="35" t="str">
        <f>'[1]会場別・審判割（GS） (組合せ)'!J42</f>
        <v>F.C.Centrale</v>
      </c>
      <c r="V58" s="19" t="s">
        <v>134</v>
      </c>
    </row>
    <row r="59" spans="1:22" ht="25.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22" ht="24.75" customHeight="1" thickBot="1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22" ht="26" customHeight="1" thickBot="1">
      <c r="A61" s="153" t="s">
        <v>47</v>
      </c>
      <c r="B61" s="154"/>
      <c r="C61" s="154"/>
      <c r="D61" s="154"/>
      <c r="E61" s="154"/>
      <c r="F61" s="154"/>
      <c r="G61" s="154"/>
      <c r="H61" s="154"/>
      <c r="I61" s="154"/>
      <c r="J61" s="154"/>
      <c r="K61" s="155"/>
    </row>
    <row r="62" spans="1:22" ht="26" customHeight="1">
      <c r="A62" s="147" t="s">
        <v>54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9"/>
    </row>
    <row r="63" spans="1:22" ht="26" customHeight="1">
      <c r="A63" s="147" t="s">
        <v>122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9"/>
    </row>
    <row r="64" spans="1:22" ht="26" customHeight="1">
      <c r="A64" s="147" t="s">
        <v>46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9"/>
    </row>
    <row r="65" spans="1:11" ht="26" customHeight="1" thickBot="1">
      <c r="A65" s="147" t="s">
        <v>44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9"/>
    </row>
    <row r="66" spans="1:11" ht="26" customHeight="1" thickBot="1">
      <c r="A66" s="3" t="s">
        <v>5</v>
      </c>
      <c r="B66" s="63" t="s">
        <v>6</v>
      </c>
      <c r="C66" s="64" t="s">
        <v>7</v>
      </c>
      <c r="D66" s="64" t="s">
        <v>8</v>
      </c>
      <c r="E66" s="76" t="s">
        <v>9</v>
      </c>
      <c r="F66" s="146" t="s">
        <v>10</v>
      </c>
      <c r="G66" s="146"/>
      <c r="H66" s="146"/>
      <c r="I66" s="146"/>
      <c r="J66" s="146"/>
      <c r="K66" s="4" t="s">
        <v>11</v>
      </c>
    </row>
    <row r="67" spans="1:11" ht="26" customHeight="1">
      <c r="A67" s="20">
        <v>46</v>
      </c>
      <c r="B67" s="77">
        <v>2</v>
      </c>
      <c r="C67" s="78">
        <v>11</v>
      </c>
      <c r="D67" s="7" t="s">
        <v>127</v>
      </c>
      <c r="E67" s="21">
        <f>'[1]会場別・審判割（GS） (組合せ)'!Q17</f>
        <v>0.41666666666666669</v>
      </c>
      <c r="F67" s="36" t="str">
        <f>'[1]会場別・審判割（GS） (組合せ)'!S17</f>
        <v>徳島FCリベリモ</v>
      </c>
      <c r="G67" s="37"/>
      <c r="H67" s="37" t="s">
        <v>12</v>
      </c>
      <c r="I67" s="37"/>
      <c r="J67" s="38" t="str">
        <f>'[1]会場別・審判割（GS） (組合せ)'!W17</f>
        <v>FC BLAZE</v>
      </c>
      <c r="K67" s="22" t="s">
        <v>134</v>
      </c>
    </row>
    <row r="68" spans="1:11" ht="26" customHeight="1">
      <c r="A68" s="10">
        <v>47</v>
      </c>
      <c r="B68" s="11">
        <v>2</v>
      </c>
      <c r="C68" s="12">
        <v>11</v>
      </c>
      <c r="D68" s="12" t="s">
        <v>127</v>
      </c>
      <c r="E68" s="13">
        <f>'[1]会場別・審判割（GS） (組合せ)'!Q19</f>
        <v>0.50694444444444442</v>
      </c>
      <c r="F68" s="30" t="str">
        <f>'[1]会場別・審判割（GS） (組合せ)'!S19</f>
        <v>高知ユナイテッド</v>
      </c>
      <c r="G68" s="31"/>
      <c r="H68" s="31" t="s">
        <v>12</v>
      </c>
      <c r="I68" s="31"/>
      <c r="J68" s="32" t="str">
        <f>'[1]会場別・審判割（GS） (組合せ)'!W19</f>
        <v>Arancio</v>
      </c>
      <c r="K68" s="22" t="s">
        <v>134</v>
      </c>
    </row>
    <row r="69" spans="1:11" ht="26" customHeight="1">
      <c r="A69" s="10">
        <v>48</v>
      </c>
      <c r="B69" s="11">
        <v>2</v>
      </c>
      <c r="C69" s="12">
        <v>11</v>
      </c>
      <c r="D69" s="12" t="s">
        <v>127</v>
      </c>
      <c r="E69" s="13">
        <f>'[1]会場別・審判割（GS） (組合せ)'!Q21</f>
        <v>0.59722222222222221</v>
      </c>
      <c r="F69" s="30" t="str">
        <f>'[1]会場別・審判割（GS） (組合せ)'!S21</f>
        <v>徳島FCリベリモ</v>
      </c>
      <c r="G69" s="31"/>
      <c r="H69" s="31" t="s">
        <v>12</v>
      </c>
      <c r="I69" s="31"/>
      <c r="J69" s="32" t="str">
        <f>'[1]会場別・審判割（GS） (組合せ)'!W21</f>
        <v>Arancio</v>
      </c>
      <c r="K69" s="22" t="s">
        <v>134</v>
      </c>
    </row>
    <row r="70" spans="1:11" ht="26" customHeight="1">
      <c r="A70" s="10">
        <v>49</v>
      </c>
      <c r="B70" s="11">
        <v>2</v>
      </c>
      <c r="C70" s="12">
        <v>12</v>
      </c>
      <c r="D70" s="12" t="s">
        <v>123</v>
      </c>
      <c r="E70" s="13">
        <f>'[1]会場別・審判割（GS） (組合せ)'!D37</f>
        <v>0.41666666666666669</v>
      </c>
      <c r="F70" s="30" t="str">
        <f>'[1]会場別・審判割（GS） (組合せ)'!F37</f>
        <v>徳島FCリベリモ</v>
      </c>
      <c r="G70" s="31"/>
      <c r="H70" s="31" t="s">
        <v>12</v>
      </c>
      <c r="I70" s="31"/>
      <c r="J70" s="32" t="str">
        <f>'[1]会場別・審判割（GS） (組合せ)'!J37</f>
        <v>高知ユナイテッド</v>
      </c>
      <c r="K70" s="22" t="s">
        <v>134</v>
      </c>
    </row>
    <row r="71" spans="1:11" ht="26" customHeight="1">
      <c r="A71" s="10">
        <v>50</v>
      </c>
      <c r="B71" s="11">
        <v>2</v>
      </c>
      <c r="C71" s="12">
        <v>12</v>
      </c>
      <c r="D71" s="12" t="s">
        <v>123</v>
      </c>
      <c r="E71" s="13">
        <f>'[1]会場別・審判割（GS） (組合せ)'!D39</f>
        <v>0.50694444444444442</v>
      </c>
      <c r="F71" s="30" t="str">
        <f>'[1]会場別・審判割（GS） (組合せ)'!F39</f>
        <v>FC BLAZE</v>
      </c>
      <c r="G71" s="31"/>
      <c r="H71" s="31" t="s">
        <v>12</v>
      </c>
      <c r="I71" s="31"/>
      <c r="J71" s="32" t="str">
        <f>'[1]会場別・審判割（GS） (組合せ)'!J39</f>
        <v>Arancio</v>
      </c>
      <c r="K71" s="22" t="s">
        <v>134</v>
      </c>
    </row>
    <row r="72" spans="1:11" ht="26" customHeight="1" thickBot="1">
      <c r="A72" s="15">
        <v>51</v>
      </c>
      <c r="B72" s="16">
        <v>2</v>
      </c>
      <c r="C72" s="17">
        <v>12</v>
      </c>
      <c r="D72" s="17" t="s">
        <v>123</v>
      </c>
      <c r="E72" s="18">
        <f>'[1]会場別・審判割（GS） (組合せ)'!D41</f>
        <v>0.59722222222222221</v>
      </c>
      <c r="F72" s="33" t="str">
        <f>'[1]会場別・審判割（GS） (組合せ)'!F41</f>
        <v>高知ユナイテッド</v>
      </c>
      <c r="G72" s="34"/>
      <c r="H72" s="34" t="s">
        <v>12</v>
      </c>
      <c r="I72" s="34"/>
      <c r="J72" s="35" t="str">
        <f>'[1]会場別・審判割（GS） (組合せ)'!J41</f>
        <v>FC BLAZE</v>
      </c>
      <c r="K72" s="19" t="s">
        <v>134</v>
      </c>
    </row>
  </sheetData>
  <mergeCells count="55">
    <mergeCell ref="A7:K7"/>
    <mergeCell ref="L7:V7"/>
    <mergeCell ref="A1:V1"/>
    <mergeCell ref="A5:K5"/>
    <mergeCell ref="L5:V5"/>
    <mergeCell ref="A6:K6"/>
    <mergeCell ref="L6:V6"/>
    <mergeCell ref="A8:K8"/>
    <mergeCell ref="L8:V8"/>
    <mergeCell ref="A9:K9"/>
    <mergeCell ref="L9:V9"/>
    <mergeCell ref="F10:J10"/>
    <mergeCell ref="Q10:U10"/>
    <mergeCell ref="A19:K19"/>
    <mergeCell ref="L19:V19"/>
    <mergeCell ref="A20:K20"/>
    <mergeCell ref="L20:V20"/>
    <mergeCell ref="A21:K21"/>
    <mergeCell ref="L21:V21"/>
    <mergeCell ref="A22:K22"/>
    <mergeCell ref="L22:V22"/>
    <mergeCell ref="A23:K23"/>
    <mergeCell ref="L23:V23"/>
    <mergeCell ref="F24:J24"/>
    <mergeCell ref="Q24:U24"/>
    <mergeCell ref="A33:K33"/>
    <mergeCell ref="L33:V33"/>
    <mergeCell ref="A34:K34"/>
    <mergeCell ref="L34:V34"/>
    <mergeCell ref="A35:K35"/>
    <mergeCell ref="L35:V35"/>
    <mergeCell ref="A36:K36"/>
    <mergeCell ref="L36:V36"/>
    <mergeCell ref="A37:K37"/>
    <mergeCell ref="L37:V37"/>
    <mergeCell ref="F38:J38"/>
    <mergeCell ref="Q38:U38"/>
    <mergeCell ref="A47:K47"/>
    <mergeCell ref="L47:V47"/>
    <mergeCell ref="A48:K48"/>
    <mergeCell ref="L48:V48"/>
    <mergeCell ref="A49:K49"/>
    <mergeCell ref="L49:V49"/>
    <mergeCell ref="F66:J66"/>
    <mergeCell ref="A50:K50"/>
    <mergeCell ref="L50:V50"/>
    <mergeCell ref="A51:K51"/>
    <mergeCell ref="L51:V51"/>
    <mergeCell ref="F52:J52"/>
    <mergeCell ref="Q52:U52"/>
    <mergeCell ref="A61:K61"/>
    <mergeCell ref="A62:K62"/>
    <mergeCell ref="A63:K63"/>
    <mergeCell ref="A64:K64"/>
    <mergeCell ref="A65:K65"/>
  </mergeCells>
  <phoneticPr fontId="1"/>
  <printOptions horizontalCentered="1"/>
  <pageMargins left="0.7" right="0.7" top="0.75" bottom="0.75" header="0.3" footer="0.3"/>
  <pageSetup paperSize="9" scale="60" fitToHeight="2" orientation="portrait" r:id="rId1"/>
  <rowBreaks count="1" manualBreakCount="1">
    <brk id="46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AF799-21CA-6940-BEB5-EF9C0BD12FF8}">
  <sheetPr>
    <pageSetUpPr fitToPage="1"/>
  </sheetPr>
  <dimension ref="A1:Y60"/>
  <sheetViews>
    <sheetView view="pageLayout" zoomScale="90" zoomScaleNormal="90" zoomScalePageLayoutView="90" workbookViewId="0">
      <selection activeCell="L12" sqref="L12"/>
    </sheetView>
  </sheetViews>
  <sheetFormatPr baseColWidth="10" defaultColWidth="9" defaultRowHeight="14"/>
  <cols>
    <col min="1" max="5" width="4.6640625" style="1" customWidth="1"/>
    <col min="6" max="6" width="15.6640625" style="1" customWidth="1"/>
    <col min="7" max="9" width="5.6640625" style="1" customWidth="1"/>
    <col min="10" max="12" width="15.6640625" style="1" customWidth="1"/>
    <col min="13" max="13" width="9" style="1"/>
    <col min="14" max="18" width="4.6640625" style="1" customWidth="1"/>
    <col min="19" max="19" width="15.6640625" style="1" customWidth="1"/>
    <col min="20" max="22" width="5.6640625" style="1" customWidth="1"/>
    <col min="23" max="25" width="15.6640625" style="1" customWidth="1"/>
    <col min="26" max="16384" width="9" style="1"/>
  </cols>
  <sheetData>
    <row r="1" spans="1:25" ht="23" customHeight="1">
      <c r="A1" s="160" t="s">
        <v>112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ht="23" customHeight="1"/>
    <row r="3" spans="1:25" ht="23" customHeight="1">
      <c r="A3" s="207" t="s">
        <v>2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</row>
    <row r="4" spans="1:25" ht="23" customHeight="1"/>
    <row r="5" spans="1:25" ht="23" customHeight="1" thickBot="1">
      <c r="A5" s="41">
        <v>2</v>
      </c>
      <c r="B5" s="41" t="s">
        <v>19</v>
      </c>
      <c r="C5" s="41">
        <v>4</v>
      </c>
      <c r="D5" s="41" t="s">
        <v>20</v>
      </c>
      <c r="E5" s="41" t="s">
        <v>21</v>
      </c>
      <c r="F5" s="200" t="s">
        <v>93</v>
      </c>
      <c r="G5" s="200"/>
      <c r="H5" s="200"/>
      <c r="I5" s="200"/>
      <c r="J5" s="41"/>
      <c r="K5" s="39"/>
    </row>
    <row r="6" spans="1:25" ht="23" customHeight="1" thickBot="1">
      <c r="A6" s="132" t="s">
        <v>5</v>
      </c>
      <c r="B6" s="174" t="s">
        <v>22</v>
      </c>
      <c r="C6" s="175"/>
      <c r="D6" s="174" t="s">
        <v>9</v>
      </c>
      <c r="E6" s="176"/>
      <c r="F6" s="177" t="s">
        <v>10</v>
      </c>
      <c r="G6" s="178"/>
      <c r="H6" s="178"/>
      <c r="I6" s="178"/>
      <c r="J6" s="179"/>
      <c r="K6" s="39"/>
    </row>
    <row r="7" spans="1:25" ht="23" customHeight="1">
      <c r="A7" s="42">
        <v>16</v>
      </c>
      <c r="B7" s="188" t="s">
        <v>107</v>
      </c>
      <c r="C7" s="189"/>
      <c r="D7" s="182">
        <v>0.41666666666666669</v>
      </c>
      <c r="E7" s="183"/>
      <c r="F7" s="43" t="s">
        <v>55</v>
      </c>
      <c r="G7" s="44">
        <v>2</v>
      </c>
      <c r="H7" s="51" t="s">
        <v>12</v>
      </c>
      <c r="I7" s="44">
        <v>2</v>
      </c>
      <c r="J7" s="86" t="s">
        <v>81</v>
      </c>
      <c r="K7" s="39"/>
    </row>
    <row r="8" spans="1:25" ht="23" customHeight="1">
      <c r="A8" s="42">
        <v>34</v>
      </c>
      <c r="B8" s="169" t="s">
        <v>104</v>
      </c>
      <c r="C8" s="170"/>
      <c r="D8" s="171">
        <v>0.46180555555555558</v>
      </c>
      <c r="E8" s="172"/>
      <c r="F8" s="43" t="s">
        <v>105</v>
      </c>
      <c r="G8" s="44">
        <v>6</v>
      </c>
      <c r="H8" s="45" t="s">
        <v>12</v>
      </c>
      <c r="I8" s="44">
        <v>0</v>
      </c>
      <c r="J8" s="86" t="s">
        <v>64</v>
      </c>
      <c r="K8" s="39"/>
    </row>
    <row r="9" spans="1:25" ht="23" customHeight="1">
      <c r="A9" s="42">
        <v>17</v>
      </c>
      <c r="B9" s="169" t="s">
        <v>107</v>
      </c>
      <c r="C9" s="170"/>
      <c r="D9" s="171">
        <v>0.50694444444444442</v>
      </c>
      <c r="E9" s="172"/>
      <c r="F9" s="43" t="s">
        <v>145</v>
      </c>
      <c r="G9" s="44">
        <v>5</v>
      </c>
      <c r="H9" s="44" t="s">
        <v>12</v>
      </c>
      <c r="I9" s="44">
        <v>0</v>
      </c>
      <c r="J9" s="86" t="s">
        <v>82</v>
      </c>
      <c r="K9" s="39"/>
    </row>
    <row r="10" spans="1:25" ht="23" customHeight="1">
      <c r="A10" s="42">
        <v>35</v>
      </c>
      <c r="B10" s="169" t="s">
        <v>104</v>
      </c>
      <c r="C10" s="170"/>
      <c r="D10" s="171">
        <v>0.55208333333333337</v>
      </c>
      <c r="E10" s="172"/>
      <c r="F10" s="43" t="s">
        <v>89</v>
      </c>
      <c r="G10" s="44">
        <v>4</v>
      </c>
      <c r="H10" s="45" t="s">
        <v>12</v>
      </c>
      <c r="I10" s="44">
        <v>1</v>
      </c>
      <c r="J10" s="86" t="s">
        <v>85</v>
      </c>
      <c r="K10" s="39"/>
    </row>
    <row r="11" spans="1:25" ht="23" customHeight="1">
      <c r="A11" s="46">
        <v>18</v>
      </c>
      <c r="B11" s="169" t="s">
        <v>107</v>
      </c>
      <c r="C11" s="170"/>
      <c r="D11" s="171">
        <v>0.59722222222222221</v>
      </c>
      <c r="E11" s="184"/>
      <c r="F11" s="47" t="s">
        <v>55</v>
      </c>
      <c r="G11" s="45">
        <v>0</v>
      </c>
      <c r="H11" s="44" t="s">
        <v>12</v>
      </c>
      <c r="I11" s="45">
        <v>5</v>
      </c>
      <c r="J11" s="83" t="s">
        <v>145</v>
      </c>
      <c r="K11" s="39"/>
    </row>
    <row r="12" spans="1:25" ht="23" customHeight="1" thickBot="1">
      <c r="A12" s="48">
        <v>36</v>
      </c>
      <c r="B12" s="165" t="s">
        <v>104</v>
      </c>
      <c r="C12" s="166"/>
      <c r="D12" s="167">
        <v>0.64236111111111105</v>
      </c>
      <c r="E12" s="168"/>
      <c r="F12" s="49" t="s">
        <v>146</v>
      </c>
      <c r="G12" s="89">
        <v>6</v>
      </c>
      <c r="H12" s="89" t="s">
        <v>12</v>
      </c>
      <c r="I12" s="89">
        <v>0</v>
      </c>
      <c r="J12" s="85" t="s">
        <v>85</v>
      </c>
      <c r="K12" s="39"/>
    </row>
    <row r="13" spans="1:25" ht="23" customHeight="1">
      <c r="A13" s="102"/>
      <c r="B13" s="102"/>
      <c r="C13" s="102"/>
      <c r="D13" s="103"/>
      <c r="E13" s="102"/>
      <c r="F13" s="102"/>
      <c r="G13" s="102"/>
      <c r="H13" s="102"/>
      <c r="I13" s="102"/>
      <c r="J13" s="102"/>
      <c r="K13" s="39"/>
    </row>
    <row r="14" spans="1:25" ht="23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</row>
    <row r="15" spans="1:25" ht="23" customHeight="1" thickBot="1">
      <c r="A15" s="41">
        <v>2</v>
      </c>
      <c r="B15" s="41" t="s">
        <v>19</v>
      </c>
      <c r="C15" s="41">
        <v>11</v>
      </c>
      <c r="D15" s="41" t="s">
        <v>20</v>
      </c>
      <c r="E15" s="41" t="s">
        <v>91</v>
      </c>
      <c r="F15" s="200" t="s">
        <v>94</v>
      </c>
      <c r="G15" s="200"/>
      <c r="H15" s="200"/>
      <c r="I15" s="200"/>
      <c r="J15" s="41"/>
      <c r="K15" s="41"/>
      <c r="L15" s="41"/>
      <c r="M15" s="39"/>
      <c r="N15" s="41">
        <v>2</v>
      </c>
      <c r="O15" s="41" t="s">
        <v>19</v>
      </c>
      <c r="P15" s="41">
        <v>11</v>
      </c>
      <c r="Q15" s="41" t="s">
        <v>20</v>
      </c>
      <c r="R15" s="41" t="s">
        <v>91</v>
      </c>
      <c r="S15" s="200" t="s">
        <v>95</v>
      </c>
      <c r="T15" s="200"/>
      <c r="U15" s="200"/>
      <c r="V15" s="200"/>
      <c r="W15" s="41"/>
    </row>
    <row r="16" spans="1:25" ht="23" customHeight="1" thickBot="1">
      <c r="A16" s="132" t="s">
        <v>5</v>
      </c>
      <c r="B16" s="174" t="s">
        <v>22</v>
      </c>
      <c r="C16" s="175"/>
      <c r="D16" s="174" t="s">
        <v>9</v>
      </c>
      <c r="E16" s="176"/>
      <c r="F16" s="177" t="s">
        <v>10</v>
      </c>
      <c r="G16" s="178"/>
      <c r="H16" s="178"/>
      <c r="I16" s="178"/>
      <c r="J16" s="179"/>
      <c r="K16" s="41"/>
      <c r="L16" s="41"/>
      <c r="M16" s="39"/>
      <c r="N16" s="133" t="s">
        <v>5</v>
      </c>
      <c r="O16" s="193" t="s">
        <v>22</v>
      </c>
      <c r="P16" s="194"/>
      <c r="Q16" s="193" t="s">
        <v>9</v>
      </c>
      <c r="R16" s="195"/>
      <c r="S16" s="196" t="s">
        <v>10</v>
      </c>
      <c r="T16" s="197"/>
      <c r="U16" s="197"/>
      <c r="V16" s="197"/>
      <c r="W16" s="198"/>
    </row>
    <row r="17" spans="1:23" ht="23" customHeight="1">
      <c r="A17" s="42">
        <v>22</v>
      </c>
      <c r="B17" s="188" t="s">
        <v>109</v>
      </c>
      <c r="C17" s="189"/>
      <c r="D17" s="182">
        <v>0.4375</v>
      </c>
      <c r="E17" s="183"/>
      <c r="F17" s="43" t="s">
        <v>79</v>
      </c>
      <c r="G17" s="44"/>
      <c r="H17" s="51" t="s">
        <v>12</v>
      </c>
      <c r="I17" s="44"/>
      <c r="J17" s="86" t="s">
        <v>345</v>
      </c>
      <c r="K17" s="102"/>
      <c r="L17" s="102"/>
      <c r="M17" s="39"/>
      <c r="N17" s="42">
        <v>46</v>
      </c>
      <c r="O17" s="188" t="s">
        <v>150</v>
      </c>
      <c r="P17" s="189"/>
      <c r="Q17" s="182">
        <v>0.41666666666666669</v>
      </c>
      <c r="R17" s="183"/>
      <c r="S17" s="43" t="s">
        <v>152</v>
      </c>
      <c r="T17" s="44"/>
      <c r="U17" s="51" t="s">
        <v>1</v>
      </c>
      <c r="V17" s="44"/>
      <c r="W17" s="86" t="s">
        <v>46</v>
      </c>
    </row>
    <row r="18" spans="1:23" ht="23" customHeight="1">
      <c r="A18" s="42">
        <v>23</v>
      </c>
      <c r="B18" s="169" t="s">
        <v>109</v>
      </c>
      <c r="C18" s="170"/>
      <c r="D18" s="171">
        <v>0.48958333333333331</v>
      </c>
      <c r="E18" s="172"/>
      <c r="F18" s="139" t="s">
        <v>346</v>
      </c>
      <c r="G18" s="44"/>
      <c r="H18" s="44" t="s">
        <v>12</v>
      </c>
      <c r="I18" s="44"/>
      <c r="J18" s="140" t="s">
        <v>148</v>
      </c>
      <c r="K18" s="138"/>
      <c r="L18" s="138"/>
      <c r="M18" s="39"/>
      <c r="N18" s="42">
        <v>40</v>
      </c>
      <c r="O18" s="169" t="s">
        <v>151</v>
      </c>
      <c r="P18" s="170"/>
      <c r="Q18" s="171">
        <v>0.46180555555555558</v>
      </c>
      <c r="R18" s="172"/>
      <c r="S18" s="130" t="s">
        <v>102</v>
      </c>
      <c r="T18" s="44"/>
      <c r="U18" s="45" t="s">
        <v>12</v>
      </c>
      <c r="V18" s="44"/>
      <c r="W18" s="86" t="s">
        <v>143</v>
      </c>
    </row>
    <row r="19" spans="1:23" ht="23" customHeight="1">
      <c r="A19" s="42">
        <v>24</v>
      </c>
      <c r="B19" s="169" t="s">
        <v>109</v>
      </c>
      <c r="C19" s="170"/>
      <c r="D19" s="171">
        <v>0.58333333333333337</v>
      </c>
      <c r="E19" s="172"/>
      <c r="F19" s="43" t="s">
        <v>79</v>
      </c>
      <c r="G19" s="44"/>
      <c r="H19" s="44" t="s">
        <v>12</v>
      </c>
      <c r="I19" s="44"/>
      <c r="J19" s="140" t="s">
        <v>148</v>
      </c>
      <c r="K19" s="138"/>
      <c r="L19" s="138"/>
      <c r="M19" s="39"/>
      <c r="N19" s="42">
        <v>47</v>
      </c>
      <c r="O19" s="169" t="s">
        <v>150</v>
      </c>
      <c r="P19" s="170"/>
      <c r="Q19" s="171">
        <v>0.50694444444444442</v>
      </c>
      <c r="R19" s="172"/>
      <c r="S19" s="43" t="s">
        <v>153</v>
      </c>
      <c r="T19" s="44"/>
      <c r="U19" s="44" t="s">
        <v>1</v>
      </c>
      <c r="V19" s="44"/>
      <c r="W19" s="86" t="s">
        <v>154</v>
      </c>
    </row>
    <row r="20" spans="1:23" ht="23" customHeight="1">
      <c r="A20" s="42"/>
      <c r="B20" s="169"/>
      <c r="C20" s="170"/>
      <c r="D20" s="171"/>
      <c r="E20" s="172"/>
      <c r="F20" s="43"/>
      <c r="G20" s="44"/>
      <c r="H20" s="45"/>
      <c r="I20" s="44"/>
      <c r="J20" s="86"/>
      <c r="K20" s="102"/>
      <c r="L20" s="102"/>
      <c r="M20" s="39"/>
      <c r="N20" s="42">
        <v>41</v>
      </c>
      <c r="O20" s="169" t="s">
        <v>151</v>
      </c>
      <c r="P20" s="170"/>
      <c r="Q20" s="171">
        <v>0.55208333333333337</v>
      </c>
      <c r="R20" s="172"/>
      <c r="S20" s="130" t="s">
        <v>84</v>
      </c>
      <c r="T20" s="44"/>
      <c r="U20" s="45" t="s">
        <v>12</v>
      </c>
      <c r="V20" s="44"/>
      <c r="W20" s="86" t="s">
        <v>45</v>
      </c>
    </row>
    <row r="21" spans="1:23" ht="23" customHeight="1">
      <c r="A21" s="42"/>
      <c r="B21" s="169"/>
      <c r="C21" s="170"/>
      <c r="D21" s="171"/>
      <c r="E21" s="184"/>
      <c r="F21" s="43"/>
      <c r="G21" s="44"/>
      <c r="H21" s="44"/>
      <c r="I21" s="44"/>
      <c r="J21" s="86"/>
      <c r="K21" s="102"/>
      <c r="L21" s="102"/>
      <c r="M21" s="39"/>
      <c r="N21" s="42">
        <v>48</v>
      </c>
      <c r="O21" s="169" t="s">
        <v>150</v>
      </c>
      <c r="P21" s="170"/>
      <c r="Q21" s="171">
        <v>0.59722222222222221</v>
      </c>
      <c r="R21" s="184"/>
      <c r="S21" s="43" t="s">
        <v>152</v>
      </c>
      <c r="T21" s="44"/>
      <c r="U21" s="44" t="s">
        <v>1</v>
      </c>
      <c r="V21" s="44"/>
      <c r="W21" s="86" t="s">
        <v>154</v>
      </c>
    </row>
    <row r="22" spans="1:23" ht="23" customHeight="1" thickBot="1">
      <c r="A22" s="48"/>
      <c r="B22" s="165"/>
      <c r="C22" s="166"/>
      <c r="D22" s="167"/>
      <c r="E22" s="168"/>
      <c r="F22" s="128"/>
      <c r="G22" s="89"/>
      <c r="H22" s="89"/>
      <c r="I22" s="89"/>
      <c r="J22" s="85"/>
      <c r="K22" s="102"/>
      <c r="L22" s="102"/>
      <c r="M22" s="39"/>
      <c r="N22" s="48">
        <v>42</v>
      </c>
      <c r="O22" s="165" t="s">
        <v>151</v>
      </c>
      <c r="P22" s="166"/>
      <c r="Q22" s="167">
        <v>0.64236111111111105</v>
      </c>
      <c r="R22" s="168"/>
      <c r="S22" s="49" t="s">
        <v>102</v>
      </c>
      <c r="T22" s="89"/>
      <c r="U22" s="89" t="s">
        <v>12</v>
      </c>
      <c r="V22" s="89"/>
      <c r="W22" s="85" t="s">
        <v>45</v>
      </c>
    </row>
    <row r="23" spans="1:23" ht="23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</row>
    <row r="24" spans="1:23" ht="23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</row>
    <row r="25" spans="1:23" ht="23" customHeight="1" thickBot="1">
      <c r="A25" s="41">
        <v>2</v>
      </c>
      <c r="B25" s="41" t="s">
        <v>19</v>
      </c>
      <c r="C25" s="41">
        <v>11</v>
      </c>
      <c r="D25" s="41" t="s">
        <v>20</v>
      </c>
      <c r="E25" s="41" t="s">
        <v>91</v>
      </c>
      <c r="F25" s="173" t="s">
        <v>96</v>
      </c>
      <c r="G25" s="173"/>
      <c r="H25" s="173"/>
      <c r="I25" s="173"/>
      <c r="J25" s="41"/>
      <c r="K25" s="39"/>
    </row>
    <row r="26" spans="1:23" ht="23" customHeight="1" thickBot="1">
      <c r="A26" s="87" t="s">
        <v>5</v>
      </c>
      <c r="B26" s="201" t="s">
        <v>22</v>
      </c>
      <c r="C26" s="202"/>
      <c r="D26" s="201" t="s">
        <v>9</v>
      </c>
      <c r="E26" s="203"/>
      <c r="F26" s="204" t="s">
        <v>10</v>
      </c>
      <c r="G26" s="205"/>
      <c r="H26" s="205"/>
      <c r="I26" s="205"/>
      <c r="J26" s="206"/>
      <c r="K26" s="39"/>
    </row>
    <row r="27" spans="1:23" ht="23" customHeight="1">
      <c r="A27" s="42">
        <v>28</v>
      </c>
      <c r="B27" s="188" t="s">
        <v>103</v>
      </c>
      <c r="C27" s="189"/>
      <c r="D27" s="182">
        <v>0.41666666666666669</v>
      </c>
      <c r="E27" s="183"/>
      <c r="F27" s="43" t="s">
        <v>56</v>
      </c>
      <c r="G27" s="44"/>
      <c r="H27" s="45" t="s">
        <v>12</v>
      </c>
      <c r="I27" s="44"/>
      <c r="J27" s="86" t="s">
        <v>60</v>
      </c>
      <c r="K27" s="39"/>
    </row>
    <row r="28" spans="1:23" ht="23" customHeight="1">
      <c r="A28" s="42">
        <v>10</v>
      </c>
      <c r="B28" s="169" t="s">
        <v>108</v>
      </c>
      <c r="C28" s="170"/>
      <c r="D28" s="171">
        <v>0.46180555555555558</v>
      </c>
      <c r="E28" s="172"/>
      <c r="F28" s="47" t="s">
        <v>59</v>
      </c>
      <c r="G28" s="44"/>
      <c r="H28" s="45" t="s">
        <v>1</v>
      </c>
      <c r="I28" s="44"/>
      <c r="J28" s="83" t="s">
        <v>76</v>
      </c>
      <c r="K28" s="39"/>
    </row>
    <row r="29" spans="1:23" ht="23" customHeight="1">
      <c r="A29" s="42">
        <v>29</v>
      </c>
      <c r="B29" s="169" t="s">
        <v>103</v>
      </c>
      <c r="C29" s="170"/>
      <c r="D29" s="171">
        <v>0.50694444444444442</v>
      </c>
      <c r="E29" s="172"/>
      <c r="F29" s="108" t="s">
        <v>83</v>
      </c>
      <c r="G29" s="44"/>
      <c r="H29" s="45" t="s">
        <v>12</v>
      </c>
      <c r="I29" s="44"/>
      <c r="J29" s="107" t="s">
        <v>86</v>
      </c>
      <c r="K29" s="39"/>
    </row>
    <row r="30" spans="1:23" ht="23" customHeight="1">
      <c r="A30" s="42">
        <v>11</v>
      </c>
      <c r="B30" s="169" t="s">
        <v>108</v>
      </c>
      <c r="C30" s="170"/>
      <c r="D30" s="171">
        <v>0.55208333333333337</v>
      </c>
      <c r="E30" s="172"/>
      <c r="F30" s="43" t="s">
        <v>75</v>
      </c>
      <c r="G30" s="44"/>
      <c r="H30" s="45" t="s">
        <v>1</v>
      </c>
      <c r="I30" s="44"/>
      <c r="J30" s="141" t="s">
        <v>59</v>
      </c>
      <c r="K30" s="39"/>
    </row>
    <row r="31" spans="1:23" ht="23" customHeight="1">
      <c r="A31" s="46">
        <v>30</v>
      </c>
      <c r="B31" s="169" t="s">
        <v>103</v>
      </c>
      <c r="C31" s="170"/>
      <c r="D31" s="171">
        <v>0.59722222222222221</v>
      </c>
      <c r="E31" s="172"/>
      <c r="F31" s="47" t="s">
        <v>83</v>
      </c>
      <c r="G31" s="45"/>
      <c r="H31" s="45" t="s">
        <v>12</v>
      </c>
      <c r="I31" s="45"/>
      <c r="J31" s="83" t="s">
        <v>60</v>
      </c>
      <c r="K31" s="39"/>
    </row>
    <row r="32" spans="1:23" ht="23" customHeight="1" thickBot="1">
      <c r="A32" s="48">
        <v>12</v>
      </c>
      <c r="B32" s="165" t="s">
        <v>108</v>
      </c>
      <c r="C32" s="166"/>
      <c r="D32" s="167">
        <v>0.64236111111111105</v>
      </c>
      <c r="E32" s="199"/>
      <c r="F32" s="49" t="s">
        <v>75</v>
      </c>
      <c r="G32" s="89"/>
      <c r="H32" s="89" t="s">
        <v>1</v>
      </c>
      <c r="I32" s="89"/>
      <c r="J32" s="127" t="s">
        <v>76</v>
      </c>
      <c r="K32" s="39"/>
    </row>
    <row r="33" spans="1:25" ht="23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</row>
    <row r="34" spans="1:25" ht="23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</row>
    <row r="35" spans="1:25" ht="23" customHeight="1" thickBot="1">
      <c r="A35" s="41">
        <v>2</v>
      </c>
      <c r="B35" s="41" t="s">
        <v>19</v>
      </c>
      <c r="C35" s="41">
        <v>12</v>
      </c>
      <c r="D35" s="41" t="s">
        <v>20</v>
      </c>
      <c r="E35" s="41" t="s">
        <v>92</v>
      </c>
      <c r="F35" s="200" t="s">
        <v>95</v>
      </c>
      <c r="G35" s="200"/>
      <c r="H35" s="200"/>
      <c r="I35" s="200"/>
      <c r="J35" s="41"/>
      <c r="K35" s="41"/>
      <c r="L35" s="41"/>
      <c r="M35" s="39"/>
    </row>
    <row r="36" spans="1:25" ht="23" customHeight="1" thickBot="1">
      <c r="A36" s="133" t="s">
        <v>5</v>
      </c>
      <c r="B36" s="193" t="s">
        <v>22</v>
      </c>
      <c r="C36" s="194"/>
      <c r="D36" s="193" t="s">
        <v>9</v>
      </c>
      <c r="E36" s="195"/>
      <c r="F36" s="196" t="s">
        <v>10</v>
      </c>
      <c r="G36" s="197"/>
      <c r="H36" s="197"/>
      <c r="I36" s="197"/>
      <c r="J36" s="198"/>
      <c r="K36" s="41"/>
      <c r="L36" s="41"/>
      <c r="M36" s="39"/>
    </row>
    <row r="37" spans="1:25" ht="23" customHeight="1">
      <c r="A37" s="42">
        <v>49</v>
      </c>
      <c r="B37" s="188" t="s">
        <v>150</v>
      </c>
      <c r="C37" s="189"/>
      <c r="D37" s="182">
        <v>0.41666666666666669</v>
      </c>
      <c r="E37" s="183"/>
      <c r="F37" s="43" t="s">
        <v>152</v>
      </c>
      <c r="G37" s="44"/>
      <c r="H37" s="51" t="s">
        <v>1</v>
      </c>
      <c r="I37" s="44"/>
      <c r="J37" s="86" t="s">
        <v>153</v>
      </c>
      <c r="K37" s="102"/>
      <c r="L37" s="102"/>
      <c r="M37" s="39"/>
    </row>
    <row r="38" spans="1:25" ht="23" customHeight="1">
      <c r="A38" s="42">
        <v>43</v>
      </c>
      <c r="B38" s="169" t="s">
        <v>151</v>
      </c>
      <c r="C38" s="170"/>
      <c r="D38" s="171">
        <v>0.46180555555555558</v>
      </c>
      <c r="E38" s="172"/>
      <c r="F38" s="130" t="s">
        <v>155</v>
      </c>
      <c r="G38" s="44"/>
      <c r="H38" s="45" t="s">
        <v>1</v>
      </c>
      <c r="I38" s="44"/>
      <c r="J38" s="131" t="s">
        <v>143</v>
      </c>
      <c r="K38" s="142"/>
      <c r="L38" s="142"/>
      <c r="M38" s="39"/>
    </row>
    <row r="39" spans="1:25" ht="23" customHeight="1">
      <c r="A39" s="42">
        <v>50</v>
      </c>
      <c r="B39" s="169" t="s">
        <v>150</v>
      </c>
      <c r="C39" s="170"/>
      <c r="D39" s="171">
        <v>0.50694444444444442</v>
      </c>
      <c r="E39" s="172"/>
      <c r="F39" s="43" t="s">
        <v>46</v>
      </c>
      <c r="G39" s="44"/>
      <c r="H39" s="44" t="s">
        <v>1</v>
      </c>
      <c r="I39" s="44"/>
      <c r="J39" s="86" t="s">
        <v>154</v>
      </c>
      <c r="K39" s="102"/>
      <c r="L39" s="102"/>
      <c r="M39" s="39"/>
    </row>
    <row r="40" spans="1:25" ht="23" customHeight="1">
      <c r="A40" s="42">
        <v>44</v>
      </c>
      <c r="B40" s="169" t="s">
        <v>151</v>
      </c>
      <c r="C40" s="170"/>
      <c r="D40" s="171">
        <v>0.55208333333333337</v>
      </c>
      <c r="E40" s="172"/>
      <c r="F40" s="43" t="s">
        <v>156</v>
      </c>
      <c r="G40" s="44"/>
      <c r="H40" s="45" t="s">
        <v>1</v>
      </c>
      <c r="I40" s="44"/>
      <c r="J40" s="129" t="s">
        <v>102</v>
      </c>
      <c r="K40" s="142"/>
      <c r="L40" s="142"/>
      <c r="M40" s="39"/>
    </row>
    <row r="41" spans="1:25" ht="23" customHeight="1">
      <c r="A41" s="46">
        <v>51</v>
      </c>
      <c r="B41" s="169" t="s">
        <v>150</v>
      </c>
      <c r="C41" s="170"/>
      <c r="D41" s="171">
        <v>0.59722222222222221</v>
      </c>
      <c r="E41" s="184"/>
      <c r="F41" s="47" t="s">
        <v>153</v>
      </c>
      <c r="G41" s="45"/>
      <c r="H41" s="44" t="s">
        <v>1</v>
      </c>
      <c r="I41" s="45"/>
      <c r="J41" s="83" t="s">
        <v>46</v>
      </c>
      <c r="K41" s="102"/>
      <c r="L41" s="102"/>
      <c r="M41" s="39"/>
    </row>
    <row r="42" spans="1:25" ht="23" customHeight="1" thickBot="1">
      <c r="A42" s="48">
        <v>45</v>
      </c>
      <c r="B42" s="165" t="s">
        <v>151</v>
      </c>
      <c r="C42" s="166"/>
      <c r="D42" s="167">
        <v>0.64236111111111105</v>
      </c>
      <c r="E42" s="168"/>
      <c r="F42" s="49" t="s">
        <v>143</v>
      </c>
      <c r="G42" s="89"/>
      <c r="H42" s="89" t="s">
        <v>1</v>
      </c>
      <c r="I42" s="89"/>
      <c r="J42" s="85" t="s">
        <v>45</v>
      </c>
      <c r="K42" s="102"/>
      <c r="L42" s="102"/>
      <c r="M42" s="39"/>
    </row>
    <row r="43" spans="1:25" ht="23" customHeight="1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</row>
    <row r="44" spans="1:25" ht="23" customHeight="1" thickBot="1">
      <c r="A44" s="41">
        <v>2</v>
      </c>
      <c r="B44" s="41" t="s">
        <v>19</v>
      </c>
      <c r="C44" s="41">
        <v>12</v>
      </c>
      <c r="D44" s="41" t="s">
        <v>20</v>
      </c>
      <c r="E44" s="41" t="s">
        <v>92</v>
      </c>
      <c r="F44" s="173" t="s">
        <v>97</v>
      </c>
      <c r="G44" s="173"/>
      <c r="H44" s="173"/>
      <c r="I44" s="173"/>
      <c r="J44" s="41"/>
      <c r="K44" s="41"/>
      <c r="L44" s="41"/>
      <c r="M44" s="39"/>
      <c r="N44" s="41">
        <v>2</v>
      </c>
      <c r="O44" s="41" t="s">
        <v>19</v>
      </c>
      <c r="P44" s="41">
        <v>12</v>
      </c>
      <c r="Q44" s="41" t="s">
        <v>20</v>
      </c>
      <c r="R44" s="41" t="s">
        <v>92</v>
      </c>
      <c r="S44" s="173" t="s">
        <v>98</v>
      </c>
      <c r="T44" s="173"/>
      <c r="U44" s="173"/>
      <c r="V44" s="173"/>
      <c r="W44" s="41"/>
    </row>
    <row r="45" spans="1:25" ht="23" customHeight="1" thickBot="1">
      <c r="A45" s="88" t="s">
        <v>5</v>
      </c>
      <c r="B45" s="190" t="s">
        <v>22</v>
      </c>
      <c r="C45" s="191"/>
      <c r="D45" s="190" t="s">
        <v>9</v>
      </c>
      <c r="E45" s="192"/>
      <c r="F45" s="185" t="s">
        <v>10</v>
      </c>
      <c r="G45" s="186"/>
      <c r="H45" s="186"/>
      <c r="I45" s="186"/>
      <c r="J45" s="187"/>
      <c r="K45" s="41"/>
      <c r="L45" s="41"/>
      <c r="M45" s="39"/>
      <c r="N45" s="88" t="s">
        <v>5</v>
      </c>
      <c r="O45" s="190" t="s">
        <v>22</v>
      </c>
      <c r="P45" s="191"/>
      <c r="Q45" s="190" t="s">
        <v>9</v>
      </c>
      <c r="R45" s="192"/>
      <c r="S45" s="185" t="s">
        <v>10</v>
      </c>
      <c r="T45" s="186"/>
      <c r="U45" s="186"/>
      <c r="V45" s="186"/>
      <c r="W45" s="187"/>
    </row>
    <row r="46" spans="1:25" ht="23" customHeight="1">
      <c r="A46" s="42">
        <v>19</v>
      </c>
      <c r="B46" s="188" t="s">
        <v>107</v>
      </c>
      <c r="C46" s="189"/>
      <c r="D46" s="182">
        <v>0.41666666666666669</v>
      </c>
      <c r="E46" s="183"/>
      <c r="F46" s="43" t="s">
        <v>81</v>
      </c>
      <c r="G46" s="44"/>
      <c r="H46" s="45" t="s">
        <v>1</v>
      </c>
      <c r="I46" s="44"/>
      <c r="J46" s="129" t="s">
        <v>82</v>
      </c>
      <c r="K46" s="142"/>
      <c r="L46" s="142"/>
      <c r="M46" s="39"/>
      <c r="N46" s="42">
        <v>25</v>
      </c>
      <c r="O46" s="188" t="s">
        <v>109</v>
      </c>
      <c r="P46" s="189"/>
      <c r="Q46" s="182">
        <v>0.41666666666666669</v>
      </c>
      <c r="R46" s="183"/>
      <c r="S46" s="50" t="s">
        <v>80</v>
      </c>
      <c r="T46" s="51"/>
      <c r="U46" s="51" t="s">
        <v>1</v>
      </c>
      <c r="V46" s="51"/>
      <c r="W46" s="52" t="s">
        <v>149</v>
      </c>
    </row>
    <row r="47" spans="1:25" ht="23" customHeight="1">
      <c r="A47" s="42">
        <v>31</v>
      </c>
      <c r="B47" s="169" t="s">
        <v>103</v>
      </c>
      <c r="C47" s="170"/>
      <c r="D47" s="171">
        <v>0.46180555555555558</v>
      </c>
      <c r="E47" s="172"/>
      <c r="F47" s="43" t="s">
        <v>56</v>
      </c>
      <c r="G47" s="44"/>
      <c r="H47" s="44" t="s">
        <v>1</v>
      </c>
      <c r="I47" s="44"/>
      <c r="J47" s="86" t="s">
        <v>86</v>
      </c>
      <c r="K47" s="102"/>
      <c r="L47" s="102"/>
      <c r="M47" s="39"/>
      <c r="N47" s="42">
        <v>37</v>
      </c>
      <c r="O47" s="169" t="s">
        <v>104</v>
      </c>
      <c r="P47" s="170"/>
      <c r="Q47" s="171">
        <v>0.46180555555555558</v>
      </c>
      <c r="R47" s="172"/>
      <c r="S47" s="43" t="s">
        <v>89</v>
      </c>
      <c r="T47" s="44"/>
      <c r="U47" s="44" t="s">
        <v>1</v>
      </c>
      <c r="V47" s="44"/>
      <c r="W47" s="86" t="s">
        <v>64</v>
      </c>
    </row>
    <row r="48" spans="1:25" ht="23" customHeight="1">
      <c r="A48" s="42">
        <v>20</v>
      </c>
      <c r="B48" s="169" t="s">
        <v>107</v>
      </c>
      <c r="C48" s="170"/>
      <c r="D48" s="171">
        <v>0.50694444444444442</v>
      </c>
      <c r="E48" s="172"/>
      <c r="F48" s="43" t="s">
        <v>145</v>
      </c>
      <c r="G48" s="44"/>
      <c r="H48" s="45" t="s">
        <v>1</v>
      </c>
      <c r="I48" s="44"/>
      <c r="J48" s="86" t="s">
        <v>81</v>
      </c>
      <c r="K48" s="102"/>
      <c r="L48" s="102"/>
      <c r="M48" s="39"/>
      <c r="N48" s="42">
        <v>26</v>
      </c>
      <c r="O48" s="169" t="s">
        <v>109</v>
      </c>
      <c r="P48" s="170"/>
      <c r="Q48" s="171">
        <v>0.50694444444444442</v>
      </c>
      <c r="R48" s="172"/>
      <c r="S48" s="43" t="s">
        <v>79</v>
      </c>
      <c r="T48" s="44"/>
      <c r="U48" s="44" t="s">
        <v>1</v>
      </c>
      <c r="V48" s="44"/>
      <c r="W48" s="86" t="s">
        <v>80</v>
      </c>
    </row>
    <row r="49" spans="1:25" ht="23" customHeight="1">
      <c r="A49" s="42">
        <v>32</v>
      </c>
      <c r="B49" s="169" t="s">
        <v>103</v>
      </c>
      <c r="C49" s="170"/>
      <c r="D49" s="171">
        <v>0.55208333333333337</v>
      </c>
      <c r="E49" s="172"/>
      <c r="F49" s="43" t="s">
        <v>60</v>
      </c>
      <c r="G49" s="44"/>
      <c r="H49" s="44" t="s">
        <v>1</v>
      </c>
      <c r="I49" s="44"/>
      <c r="J49" s="86" t="s">
        <v>86</v>
      </c>
      <c r="K49" s="102"/>
      <c r="L49" s="102"/>
      <c r="M49" s="39"/>
      <c r="N49" s="46">
        <v>38</v>
      </c>
      <c r="O49" s="169" t="s">
        <v>104</v>
      </c>
      <c r="P49" s="170"/>
      <c r="Q49" s="171">
        <v>0.55208333333333337</v>
      </c>
      <c r="R49" s="172"/>
      <c r="S49" s="47" t="s">
        <v>105</v>
      </c>
      <c r="T49" s="45"/>
      <c r="U49" s="44" t="s">
        <v>1</v>
      </c>
      <c r="V49" s="45"/>
      <c r="W49" s="83" t="s">
        <v>89</v>
      </c>
    </row>
    <row r="50" spans="1:25" ht="23" customHeight="1">
      <c r="A50" s="46">
        <v>21</v>
      </c>
      <c r="B50" s="169" t="s">
        <v>107</v>
      </c>
      <c r="C50" s="170"/>
      <c r="D50" s="171">
        <v>0.59722222222222221</v>
      </c>
      <c r="E50" s="184"/>
      <c r="F50" s="47" t="s">
        <v>55</v>
      </c>
      <c r="G50" s="45"/>
      <c r="H50" s="45" t="s">
        <v>1</v>
      </c>
      <c r="I50" s="45"/>
      <c r="J50" s="83" t="s">
        <v>82</v>
      </c>
      <c r="K50" s="102"/>
      <c r="L50" s="102"/>
      <c r="M50" s="39"/>
      <c r="N50" s="46">
        <v>27</v>
      </c>
      <c r="O50" s="169" t="s">
        <v>109</v>
      </c>
      <c r="P50" s="170"/>
      <c r="Q50" s="171">
        <v>0.59722222222222221</v>
      </c>
      <c r="R50" s="184"/>
      <c r="S50" s="47" t="s">
        <v>148</v>
      </c>
      <c r="T50" s="45"/>
      <c r="U50" s="44" t="s">
        <v>1</v>
      </c>
      <c r="V50" s="45"/>
      <c r="W50" s="83" t="s">
        <v>147</v>
      </c>
    </row>
    <row r="51" spans="1:25" ht="23" customHeight="1" thickBot="1">
      <c r="A51" s="72">
        <v>33</v>
      </c>
      <c r="B51" s="165" t="s">
        <v>103</v>
      </c>
      <c r="C51" s="166"/>
      <c r="D51" s="167">
        <v>0.64236111111111105</v>
      </c>
      <c r="E51" s="168"/>
      <c r="F51" s="73" t="s">
        <v>83</v>
      </c>
      <c r="G51" s="74"/>
      <c r="H51" s="89" t="s">
        <v>1</v>
      </c>
      <c r="I51" s="74"/>
      <c r="J51" s="84" t="s">
        <v>56</v>
      </c>
      <c r="K51" s="102"/>
      <c r="L51" s="102"/>
      <c r="M51" s="39"/>
      <c r="N51" s="48">
        <v>39</v>
      </c>
      <c r="O51" s="165" t="s">
        <v>104</v>
      </c>
      <c r="P51" s="166"/>
      <c r="Q51" s="167">
        <v>0.64236111111111105</v>
      </c>
      <c r="R51" s="168"/>
      <c r="S51" s="49" t="s">
        <v>85</v>
      </c>
      <c r="T51" s="89"/>
      <c r="U51" s="89" t="s">
        <v>1</v>
      </c>
      <c r="V51" s="89"/>
      <c r="W51" s="85" t="s">
        <v>64</v>
      </c>
    </row>
    <row r="52" spans="1:25" ht="23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</row>
    <row r="53" spans="1:25" ht="23" customHeight="1" thickBot="1">
      <c r="A53" s="41">
        <v>2</v>
      </c>
      <c r="B53" s="41" t="s">
        <v>19</v>
      </c>
      <c r="C53" s="41">
        <v>12</v>
      </c>
      <c r="D53" s="41" t="s">
        <v>20</v>
      </c>
      <c r="E53" s="41" t="s">
        <v>92</v>
      </c>
      <c r="F53" s="173" t="s">
        <v>99</v>
      </c>
      <c r="G53" s="173"/>
      <c r="H53" s="173"/>
      <c r="I53" s="173"/>
      <c r="J53" s="41"/>
      <c r="K53" s="39"/>
    </row>
    <row r="54" spans="1:25" ht="23" customHeight="1" thickBot="1">
      <c r="A54" s="132" t="s">
        <v>5</v>
      </c>
      <c r="B54" s="174" t="s">
        <v>22</v>
      </c>
      <c r="C54" s="175"/>
      <c r="D54" s="174" t="s">
        <v>9</v>
      </c>
      <c r="E54" s="176"/>
      <c r="F54" s="177" t="s">
        <v>10</v>
      </c>
      <c r="G54" s="178"/>
      <c r="H54" s="178"/>
      <c r="I54" s="178"/>
      <c r="J54" s="179"/>
      <c r="K54" s="39"/>
    </row>
    <row r="55" spans="1:25" ht="23" customHeight="1">
      <c r="A55" s="42">
        <v>7</v>
      </c>
      <c r="B55" s="180" t="s">
        <v>100</v>
      </c>
      <c r="C55" s="181"/>
      <c r="D55" s="182">
        <v>0.41666666666666669</v>
      </c>
      <c r="E55" s="183"/>
      <c r="F55" s="43" t="s">
        <v>73</v>
      </c>
      <c r="G55" s="44"/>
      <c r="H55" s="45" t="s">
        <v>12</v>
      </c>
      <c r="I55" s="44"/>
      <c r="J55" s="86" t="s">
        <v>43</v>
      </c>
      <c r="K55" s="39"/>
    </row>
    <row r="56" spans="1:25" ht="23" customHeight="1">
      <c r="A56" s="42">
        <v>1</v>
      </c>
      <c r="B56" s="169" t="s">
        <v>101</v>
      </c>
      <c r="C56" s="170"/>
      <c r="D56" s="171">
        <v>0.46180555555555558</v>
      </c>
      <c r="E56" s="172"/>
      <c r="F56" s="47" t="s">
        <v>71</v>
      </c>
      <c r="G56" s="44"/>
      <c r="H56" s="45" t="s">
        <v>1</v>
      </c>
      <c r="I56" s="44"/>
      <c r="J56" s="83" t="s">
        <v>74</v>
      </c>
      <c r="K56" s="39"/>
    </row>
    <row r="57" spans="1:25" ht="23" customHeight="1">
      <c r="A57" s="42">
        <v>8</v>
      </c>
      <c r="B57" s="169" t="s">
        <v>100</v>
      </c>
      <c r="C57" s="170"/>
      <c r="D57" s="171">
        <v>0.50694444444444442</v>
      </c>
      <c r="E57" s="172"/>
      <c r="F57" s="108" t="s">
        <v>43</v>
      </c>
      <c r="G57" s="44"/>
      <c r="H57" s="45" t="s">
        <v>12</v>
      </c>
      <c r="I57" s="44"/>
      <c r="J57" s="107" t="s">
        <v>77</v>
      </c>
      <c r="K57" s="39"/>
    </row>
    <row r="58" spans="1:25" ht="23" customHeight="1">
      <c r="A58" s="42">
        <v>2</v>
      </c>
      <c r="B58" s="169" t="s">
        <v>101</v>
      </c>
      <c r="C58" s="170"/>
      <c r="D58" s="171">
        <v>0.55208333333333337</v>
      </c>
      <c r="E58" s="172"/>
      <c r="F58" s="43" t="s">
        <v>72</v>
      </c>
      <c r="G58" s="44"/>
      <c r="H58" s="45" t="s">
        <v>1</v>
      </c>
      <c r="I58" s="44"/>
      <c r="J58" s="86" t="s">
        <v>74</v>
      </c>
      <c r="K58" s="39"/>
    </row>
    <row r="59" spans="1:25" ht="23" customHeight="1">
      <c r="A59" s="46">
        <v>9</v>
      </c>
      <c r="B59" s="169" t="s">
        <v>100</v>
      </c>
      <c r="C59" s="170"/>
      <c r="D59" s="171">
        <v>0.59722222222222221</v>
      </c>
      <c r="E59" s="184"/>
      <c r="F59" s="47" t="s">
        <v>144</v>
      </c>
      <c r="G59" s="45"/>
      <c r="H59" s="45" t="s">
        <v>12</v>
      </c>
      <c r="I59" s="45"/>
      <c r="J59" s="83" t="s">
        <v>77</v>
      </c>
      <c r="K59" s="39"/>
    </row>
    <row r="60" spans="1:25" ht="23" customHeight="1" thickBot="1">
      <c r="A60" s="48">
        <v>3</v>
      </c>
      <c r="B60" s="165" t="s">
        <v>101</v>
      </c>
      <c r="C60" s="166"/>
      <c r="D60" s="167">
        <v>0.64236111111111105</v>
      </c>
      <c r="E60" s="168"/>
      <c r="F60" s="49" t="s">
        <v>71</v>
      </c>
      <c r="G60" s="89"/>
      <c r="H60" s="89" t="s">
        <v>1</v>
      </c>
      <c r="I60" s="89"/>
      <c r="J60" s="85" t="s">
        <v>72</v>
      </c>
      <c r="K60" s="39"/>
    </row>
  </sheetData>
  <mergeCells count="130">
    <mergeCell ref="B7:C7"/>
    <mergeCell ref="D7:E7"/>
    <mergeCell ref="B8:C8"/>
    <mergeCell ref="D8:E8"/>
    <mergeCell ref="B9:C9"/>
    <mergeCell ref="D9:E9"/>
    <mergeCell ref="A1:Y1"/>
    <mergeCell ref="A3:Y3"/>
    <mergeCell ref="F5:I5"/>
    <mergeCell ref="B6:C6"/>
    <mergeCell ref="D6:E6"/>
    <mergeCell ref="F6:J6"/>
    <mergeCell ref="S15:V15"/>
    <mergeCell ref="B16:C16"/>
    <mergeCell ref="D16:E16"/>
    <mergeCell ref="F16:J16"/>
    <mergeCell ref="O16:P16"/>
    <mergeCell ref="Q16:R16"/>
    <mergeCell ref="S16:W16"/>
    <mergeCell ref="B10:C10"/>
    <mergeCell ref="D10:E10"/>
    <mergeCell ref="B11:C11"/>
    <mergeCell ref="D11:E11"/>
    <mergeCell ref="B12:C12"/>
    <mergeCell ref="D12:E12"/>
    <mergeCell ref="B17:C17"/>
    <mergeCell ref="D17:E17"/>
    <mergeCell ref="O17:P17"/>
    <mergeCell ref="Q17:R17"/>
    <mergeCell ref="B18:C18"/>
    <mergeCell ref="D18:E18"/>
    <mergeCell ref="O18:P18"/>
    <mergeCell ref="Q18:R18"/>
    <mergeCell ref="F15:I15"/>
    <mergeCell ref="B21:C21"/>
    <mergeCell ref="D21:E21"/>
    <mergeCell ref="O21:P21"/>
    <mergeCell ref="Q21:R21"/>
    <mergeCell ref="B22:C22"/>
    <mergeCell ref="D22:E22"/>
    <mergeCell ref="O22:P22"/>
    <mergeCell ref="Q22:R22"/>
    <mergeCell ref="B19:C19"/>
    <mergeCell ref="D19:E19"/>
    <mergeCell ref="O19:P19"/>
    <mergeCell ref="Q19:R19"/>
    <mergeCell ref="B20:C20"/>
    <mergeCell ref="D20:E20"/>
    <mergeCell ref="O20:P20"/>
    <mergeCell ref="Q20:R20"/>
    <mergeCell ref="B28:C28"/>
    <mergeCell ref="D28:E28"/>
    <mergeCell ref="B29:C29"/>
    <mergeCell ref="D29:E29"/>
    <mergeCell ref="B30:C30"/>
    <mergeCell ref="D30:E30"/>
    <mergeCell ref="F25:I25"/>
    <mergeCell ref="B26:C26"/>
    <mergeCell ref="D26:E26"/>
    <mergeCell ref="F26:J26"/>
    <mergeCell ref="B27:C27"/>
    <mergeCell ref="D27:E27"/>
    <mergeCell ref="B36:C36"/>
    <mergeCell ref="D36:E36"/>
    <mergeCell ref="F36:J36"/>
    <mergeCell ref="B31:C31"/>
    <mergeCell ref="D31:E31"/>
    <mergeCell ref="B32:C32"/>
    <mergeCell ref="D32:E32"/>
    <mergeCell ref="F35:I35"/>
    <mergeCell ref="D41:E41"/>
    <mergeCell ref="S44:V44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7:E47"/>
    <mergeCell ref="O47:P47"/>
    <mergeCell ref="Q47:R47"/>
    <mergeCell ref="B45:C45"/>
    <mergeCell ref="D45:E45"/>
    <mergeCell ref="F45:J45"/>
    <mergeCell ref="O45:P45"/>
    <mergeCell ref="Q45:R45"/>
    <mergeCell ref="B42:C42"/>
    <mergeCell ref="D42:E42"/>
    <mergeCell ref="F44:I44"/>
    <mergeCell ref="B50:C50"/>
    <mergeCell ref="D50:E50"/>
    <mergeCell ref="B59:C59"/>
    <mergeCell ref="D59:E59"/>
    <mergeCell ref="S45:W45"/>
    <mergeCell ref="O50:P50"/>
    <mergeCell ref="Q50:R50"/>
    <mergeCell ref="B51:C51"/>
    <mergeCell ref="D51:E51"/>
    <mergeCell ref="O51:P51"/>
    <mergeCell ref="Q51:R51"/>
    <mergeCell ref="B48:C48"/>
    <mergeCell ref="D48:E48"/>
    <mergeCell ref="O48:P48"/>
    <mergeCell ref="Q48:R48"/>
    <mergeCell ref="B49:C49"/>
    <mergeCell ref="D49:E49"/>
    <mergeCell ref="O49:P49"/>
    <mergeCell ref="Q49:R49"/>
    <mergeCell ref="B46:C46"/>
    <mergeCell ref="D46:E46"/>
    <mergeCell ref="O46:P46"/>
    <mergeCell ref="Q46:R46"/>
    <mergeCell ref="B47:C47"/>
    <mergeCell ref="B60:C60"/>
    <mergeCell ref="D60:E60"/>
    <mergeCell ref="B56:C56"/>
    <mergeCell ref="D56:E56"/>
    <mergeCell ref="B57:C57"/>
    <mergeCell ref="D57:E57"/>
    <mergeCell ref="B58:C58"/>
    <mergeCell ref="D58:E58"/>
    <mergeCell ref="F53:I53"/>
    <mergeCell ref="B54:C54"/>
    <mergeCell ref="D54:E54"/>
    <mergeCell ref="F54:J54"/>
    <mergeCell ref="B55:C55"/>
    <mergeCell ref="D55:E55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58" fitToHeight="0" orientation="landscape" r:id="rId1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09070-A53C-3943-B8D6-F93D72635892}">
  <dimension ref="A1:AA99"/>
  <sheetViews>
    <sheetView view="pageLayout" topLeftCell="D27" zoomScaleNormal="100" workbookViewId="0">
      <selection activeCell="D2" sqref="D2"/>
    </sheetView>
  </sheetViews>
  <sheetFormatPr baseColWidth="10" defaultColWidth="9" defaultRowHeight="14"/>
  <cols>
    <col min="1" max="24" width="5.6640625" style="1" customWidth="1"/>
    <col min="25" max="25" width="5.6640625" style="2" customWidth="1"/>
    <col min="26" max="27" width="5.6640625" style="1" customWidth="1"/>
    <col min="28" max="16384" width="9" style="1"/>
  </cols>
  <sheetData>
    <row r="1" spans="1:27" ht="17.75" customHeight="1">
      <c r="A1" s="160" t="s">
        <v>113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Z1" s="23"/>
      <c r="AA1" s="23"/>
    </row>
    <row r="2" spans="1:27" ht="17.75" customHeight="1"/>
    <row r="3" spans="1:27" ht="17.75" customHeight="1">
      <c r="O3" s="207" t="s">
        <v>2</v>
      </c>
      <c r="P3" s="207"/>
      <c r="Q3" s="207"/>
      <c r="R3" s="207"/>
      <c r="S3" s="207"/>
      <c r="T3" s="207"/>
      <c r="U3" s="207"/>
      <c r="V3" s="207"/>
      <c r="W3" s="207"/>
      <c r="X3" s="207"/>
      <c r="Z3" s="2"/>
      <c r="AA3" s="2"/>
    </row>
    <row r="4" spans="1:27" ht="17.75" customHeight="1" thickBot="1">
      <c r="A4" s="23"/>
    </row>
    <row r="5" spans="1:27" ht="17.75" customHeight="1" thickBot="1">
      <c r="A5" s="270" t="s">
        <v>24</v>
      </c>
      <c r="B5" s="271"/>
      <c r="C5" s="272"/>
      <c r="D5" s="273" t="str">
        <f>A6</f>
        <v>徳島ヴォルティス</v>
      </c>
      <c r="E5" s="274"/>
      <c r="F5" s="275"/>
      <c r="G5" s="276" t="str">
        <f>A8</f>
        <v>三観エストレラ</v>
      </c>
      <c r="H5" s="274"/>
      <c r="I5" s="275"/>
      <c r="J5" s="276" t="str">
        <f>A10</f>
        <v>アークレス</v>
      </c>
      <c r="K5" s="274"/>
      <c r="L5" s="275"/>
      <c r="M5" s="104" t="s">
        <v>25</v>
      </c>
      <c r="N5" s="24" t="s">
        <v>26</v>
      </c>
      <c r="O5" s="24" t="s">
        <v>27</v>
      </c>
      <c r="P5" s="24" t="s">
        <v>28</v>
      </c>
      <c r="Q5" s="24" t="s">
        <v>29</v>
      </c>
      <c r="R5" s="24" t="s">
        <v>30</v>
      </c>
      <c r="S5" s="24" t="s">
        <v>31</v>
      </c>
      <c r="T5" s="79" t="s">
        <v>32</v>
      </c>
      <c r="U5" s="25" t="s">
        <v>0</v>
      </c>
      <c r="V5" s="26"/>
      <c r="W5" s="26"/>
      <c r="X5" s="26"/>
      <c r="Y5" s="1"/>
    </row>
    <row r="6" spans="1:27" ht="17.75" customHeight="1">
      <c r="A6" s="278" t="s">
        <v>71</v>
      </c>
      <c r="B6" s="279"/>
      <c r="C6" s="280"/>
      <c r="D6" s="281"/>
      <c r="E6" s="282"/>
      <c r="F6" s="283"/>
      <c r="G6" s="285"/>
      <c r="H6" s="279"/>
      <c r="I6" s="286"/>
      <c r="J6" s="285"/>
      <c r="K6" s="279"/>
      <c r="L6" s="286"/>
      <c r="M6" s="266">
        <f>(O6*3)+(P6*1)</f>
        <v>0</v>
      </c>
      <c r="N6" s="267">
        <f>O6+P6+Q6</f>
        <v>0</v>
      </c>
      <c r="O6" s="255"/>
      <c r="P6" s="255"/>
      <c r="Q6" s="255"/>
      <c r="R6" s="267">
        <f>G7+J7</f>
        <v>0</v>
      </c>
      <c r="S6" s="255">
        <f>I7+L7</f>
        <v>0</v>
      </c>
      <c r="T6" s="256">
        <f>R6-S6</f>
        <v>0</v>
      </c>
      <c r="U6" s="257"/>
      <c r="V6" s="2"/>
      <c r="W6" s="2"/>
      <c r="Y6" s="1"/>
    </row>
    <row r="7" spans="1:27" ht="17.75" customHeight="1">
      <c r="A7" s="242"/>
      <c r="B7" s="243"/>
      <c r="C7" s="244"/>
      <c r="D7" s="284"/>
      <c r="E7" s="251"/>
      <c r="F7" s="252"/>
      <c r="G7" s="92"/>
      <c r="H7" s="81" t="s">
        <v>12</v>
      </c>
      <c r="I7" s="97"/>
      <c r="J7" s="92"/>
      <c r="K7" s="81" t="s">
        <v>12</v>
      </c>
      <c r="L7" s="97"/>
      <c r="M7" s="254"/>
      <c r="N7" s="210"/>
      <c r="O7" s="209"/>
      <c r="P7" s="209"/>
      <c r="Q7" s="209"/>
      <c r="R7" s="210"/>
      <c r="S7" s="209"/>
      <c r="T7" s="212"/>
      <c r="U7" s="214"/>
      <c r="V7" s="2"/>
      <c r="W7" s="2"/>
      <c r="Y7" s="1"/>
    </row>
    <row r="8" spans="1:27" ht="17.75" customHeight="1">
      <c r="A8" s="221" t="s">
        <v>72</v>
      </c>
      <c r="B8" s="216"/>
      <c r="C8" s="217"/>
      <c r="D8" s="221"/>
      <c r="E8" s="216"/>
      <c r="F8" s="222"/>
      <c r="G8" s="224"/>
      <c r="H8" s="225"/>
      <c r="I8" s="261"/>
      <c r="J8" s="223"/>
      <c r="K8" s="216"/>
      <c r="L8" s="222"/>
      <c r="M8" s="235">
        <f>(O8*3)+(P8*1)</f>
        <v>0</v>
      </c>
      <c r="N8" s="237">
        <f>O8+P8+Q8</f>
        <v>0</v>
      </c>
      <c r="O8" s="230"/>
      <c r="P8" s="230"/>
      <c r="Q8" s="230"/>
      <c r="R8" s="237">
        <f>D9+J9</f>
        <v>0</v>
      </c>
      <c r="S8" s="230">
        <f>F9+L9</f>
        <v>0</v>
      </c>
      <c r="T8" s="232">
        <f>R8-S8</f>
        <v>0</v>
      </c>
      <c r="U8" s="213"/>
      <c r="V8" s="2"/>
      <c r="W8" s="2"/>
      <c r="Y8" s="1"/>
    </row>
    <row r="9" spans="1:27" ht="17.75" customHeight="1">
      <c r="A9" s="258"/>
      <c r="B9" s="259"/>
      <c r="C9" s="260"/>
      <c r="D9" s="90">
        <f>I7</f>
        <v>0</v>
      </c>
      <c r="E9" s="80" t="s">
        <v>12</v>
      </c>
      <c r="F9" s="96">
        <f>G7</f>
        <v>0</v>
      </c>
      <c r="G9" s="262"/>
      <c r="H9" s="263"/>
      <c r="I9" s="264"/>
      <c r="J9" s="94"/>
      <c r="K9" s="80" t="s">
        <v>12</v>
      </c>
      <c r="L9" s="96"/>
      <c r="M9" s="235"/>
      <c r="N9" s="237"/>
      <c r="O9" s="268"/>
      <c r="P9" s="268"/>
      <c r="Q9" s="268"/>
      <c r="R9" s="237"/>
      <c r="S9" s="268"/>
      <c r="T9" s="269"/>
      <c r="U9" s="214"/>
      <c r="V9" s="2"/>
      <c r="W9" s="2"/>
      <c r="Y9" s="1"/>
    </row>
    <row r="10" spans="1:27" ht="17.75" customHeight="1">
      <c r="A10" s="288" t="s">
        <v>74</v>
      </c>
      <c r="B10" s="240"/>
      <c r="C10" s="241"/>
      <c r="D10" s="239"/>
      <c r="E10" s="240"/>
      <c r="F10" s="245"/>
      <c r="G10" s="246"/>
      <c r="H10" s="240"/>
      <c r="I10" s="245"/>
      <c r="J10" s="247"/>
      <c r="K10" s="248"/>
      <c r="L10" s="249"/>
      <c r="M10" s="254">
        <f>(O10*3)+(P10*1)</f>
        <v>0</v>
      </c>
      <c r="N10" s="210">
        <f>O10+P10+Q10</f>
        <v>0</v>
      </c>
      <c r="O10" s="208"/>
      <c r="P10" s="208"/>
      <c r="Q10" s="208"/>
      <c r="R10" s="210">
        <f>D11+G11</f>
        <v>0</v>
      </c>
      <c r="S10" s="208">
        <f>F11+I11</f>
        <v>0</v>
      </c>
      <c r="T10" s="211">
        <f>R10-S10</f>
        <v>0</v>
      </c>
      <c r="U10" s="213"/>
      <c r="V10" s="2"/>
      <c r="W10" s="2"/>
      <c r="Y10" s="1"/>
    </row>
    <row r="11" spans="1:27" ht="17.75" customHeight="1" thickBot="1">
      <c r="A11" s="300"/>
      <c r="B11" s="301"/>
      <c r="C11" s="302"/>
      <c r="D11" s="110">
        <f>L7</f>
        <v>0</v>
      </c>
      <c r="E11" s="111" t="s">
        <v>12</v>
      </c>
      <c r="F11" s="112">
        <f>J7</f>
        <v>0</v>
      </c>
      <c r="G11" s="113">
        <f>L9</f>
        <v>0</v>
      </c>
      <c r="H11" s="111" t="s">
        <v>12</v>
      </c>
      <c r="I11" s="112">
        <f>J9</f>
        <v>0</v>
      </c>
      <c r="J11" s="303"/>
      <c r="K11" s="304"/>
      <c r="L11" s="305"/>
      <c r="M11" s="306"/>
      <c r="N11" s="299"/>
      <c r="O11" s="298"/>
      <c r="P11" s="298"/>
      <c r="Q11" s="298"/>
      <c r="R11" s="299"/>
      <c r="S11" s="298"/>
      <c r="T11" s="307"/>
      <c r="U11" s="234"/>
      <c r="V11" s="2"/>
      <c r="W11" s="2"/>
      <c r="Y11" s="1"/>
    </row>
    <row r="12" spans="1:27" ht="17.75" customHeight="1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2"/>
      <c r="W12" s="2"/>
      <c r="Y12" s="1"/>
    </row>
    <row r="13" spans="1:27" ht="17.75" customHeight="1" thickBot="1"/>
    <row r="14" spans="1:27" ht="17.75" customHeight="1" thickBot="1">
      <c r="A14" s="270" t="s">
        <v>135</v>
      </c>
      <c r="B14" s="271"/>
      <c r="C14" s="272"/>
      <c r="D14" s="273" t="str">
        <f>A15</f>
        <v>カマタマーレ讃岐</v>
      </c>
      <c r="E14" s="274"/>
      <c r="F14" s="275"/>
      <c r="G14" s="276" t="str">
        <f>A17</f>
        <v>grand merry</v>
      </c>
      <c r="H14" s="274"/>
      <c r="I14" s="275"/>
      <c r="J14" s="276" t="str">
        <f>A19</f>
        <v>ディベルティード</v>
      </c>
      <c r="K14" s="274"/>
      <c r="L14" s="275"/>
      <c r="M14" s="104" t="s">
        <v>25</v>
      </c>
      <c r="N14" s="24" t="s">
        <v>26</v>
      </c>
      <c r="O14" s="24" t="s">
        <v>27</v>
      </c>
      <c r="P14" s="24" t="s">
        <v>28</v>
      </c>
      <c r="Q14" s="24" t="s">
        <v>29</v>
      </c>
      <c r="R14" s="24" t="s">
        <v>30</v>
      </c>
      <c r="S14" s="24" t="s">
        <v>31</v>
      </c>
      <c r="T14" s="79" t="s">
        <v>32</v>
      </c>
      <c r="U14" s="25" t="s">
        <v>0</v>
      </c>
      <c r="V14" s="26"/>
      <c r="W14" s="26"/>
      <c r="X14" s="26"/>
      <c r="Y14" s="1"/>
    </row>
    <row r="15" spans="1:27" ht="17.75" customHeight="1">
      <c r="A15" s="278" t="s">
        <v>347</v>
      </c>
      <c r="B15" s="279"/>
      <c r="C15" s="280"/>
      <c r="D15" s="281"/>
      <c r="E15" s="282"/>
      <c r="F15" s="283"/>
      <c r="G15" s="285"/>
      <c r="H15" s="279"/>
      <c r="I15" s="286"/>
      <c r="J15" s="285"/>
      <c r="K15" s="279"/>
      <c r="L15" s="286"/>
      <c r="M15" s="266">
        <f>(O15*3)+(P15*1)</f>
        <v>0</v>
      </c>
      <c r="N15" s="267">
        <f>O15+P15+Q15</f>
        <v>0</v>
      </c>
      <c r="O15" s="255"/>
      <c r="P15" s="255"/>
      <c r="Q15" s="255"/>
      <c r="R15" s="267">
        <f>G16+J16</f>
        <v>0</v>
      </c>
      <c r="S15" s="255">
        <f>I16+L16</f>
        <v>0</v>
      </c>
      <c r="T15" s="256">
        <f>R15-S15</f>
        <v>0</v>
      </c>
      <c r="U15" s="257"/>
      <c r="V15" s="2"/>
      <c r="W15" s="2"/>
      <c r="Y15" s="1"/>
    </row>
    <row r="16" spans="1:27" ht="17.75" customHeight="1">
      <c r="A16" s="242"/>
      <c r="B16" s="243"/>
      <c r="C16" s="244"/>
      <c r="D16" s="284"/>
      <c r="E16" s="251"/>
      <c r="F16" s="252"/>
      <c r="G16" s="92"/>
      <c r="H16" s="81" t="s">
        <v>12</v>
      </c>
      <c r="I16" s="97"/>
      <c r="J16" s="92"/>
      <c r="K16" s="81" t="s">
        <v>12</v>
      </c>
      <c r="L16" s="97"/>
      <c r="M16" s="254"/>
      <c r="N16" s="210"/>
      <c r="O16" s="209"/>
      <c r="P16" s="209"/>
      <c r="Q16" s="209"/>
      <c r="R16" s="210"/>
      <c r="S16" s="209"/>
      <c r="T16" s="212"/>
      <c r="U16" s="214"/>
      <c r="V16" s="2"/>
      <c r="W16" s="2"/>
      <c r="Y16" s="1"/>
    </row>
    <row r="17" spans="1:27" ht="17.75" customHeight="1">
      <c r="A17" s="215" t="s">
        <v>43</v>
      </c>
      <c r="B17" s="216"/>
      <c r="C17" s="217"/>
      <c r="D17" s="221"/>
      <c r="E17" s="216"/>
      <c r="F17" s="222"/>
      <c r="G17" s="224"/>
      <c r="H17" s="225"/>
      <c r="I17" s="261"/>
      <c r="J17" s="223"/>
      <c r="K17" s="216"/>
      <c r="L17" s="222"/>
      <c r="M17" s="235">
        <f>(O17*3)+(P17*1)</f>
        <v>0</v>
      </c>
      <c r="N17" s="237">
        <f>O17+P17+Q17</f>
        <v>0</v>
      </c>
      <c r="O17" s="230"/>
      <c r="P17" s="230"/>
      <c r="Q17" s="230"/>
      <c r="R17" s="237">
        <f>D18+J18</f>
        <v>0</v>
      </c>
      <c r="S17" s="230">
        <f>F18+L18</f>
        <v>0</v>
      </c>
      <c r="T17" s="232">
        <f>R17-S17</f>
        <v>0</v>
      </c>
      <c r="U17" s="213"/>
      <c r="V17" s="2"/>
      <c r="W17" s="2"/>
      <c r="Y17" s="1"/>
    </row>
    <row r="18" spans="1:27" ht="17.75" customHeight="1">
      <c r="A18" s="258"/>
      <c r="B18" s="259"/>
      <c r="C18" s="260"/>
      <c r="D18" s="90">
        <f>I16</f>
        <v>0</v>
      </c>
      <c r="E18" s="80" t="s">
        <v>12</v>
      </c>
      <c r="F18" s="96">
        <f>G16</f>
        <v>0</v>
      </c>
      <c r="G18" s="262"/>
      <c r="H18" s="263"/>
      <c r="I18" s="264"/>
      <c r="J18" s="94"/>
      <c r="K18" s="80" t="s">
        <v>12</v>
      </c>
      <c r="L18" s="96"/>
      <c r="M18" s="235"/>
      <c r="N18" s="237"/>
      <c r="O18" s="268"/>
      <c r="P18" s="268"/>
      <c r="Q18" s="268"/>
      <c r="R18" s="237"/>
      <c r="S18" s="268"/>
      <c r="T18" s="269"/>
      <c r="U18" s="214"/>
      <c r="V18" s="2"/>
      <c r="W18" s="2"/>
      <c r="Y18" s="1"/>
    </row>
    <row r="19" spans="1:27" ht="17.75" customHeight="1">
      <c r="A19" s="288" t="s">
        <v>348</v>
      </c>
      <c r="B19" s="240"/>
      <c r="C19" s="241"/>
      <c r="D19" s="239"/>
      <c r="E19" s="240"/>
      <c r="F19" s="245"/>
      <c r="G19" s="246"/>
      <c r="H19" s="240"/>
      <c r="I19" s="245"/>
      <c r="J19" s="247"/>
      <c r="K19" s="248"/>
      <c r="L19" s="249"/>
      <c r="M19" s="254">
        <f>(O19*3)+(P19*1)</f>
        <v>0</v>
      </c>
      <c r="N19" s="210">
        <f>O19+P19+Q19</f>
        <v>0</v>
      </c>
      <c r="O19" s="208"/>
      <c r="P19" s="208"/>
      <c r="Q19" s="208"/>
      <c r="R19" s="210">
        <f>D20+G20</f>
        <v>0</v>
      </c>
      <c r="S19" s="208">
        <f>F20+I20</f>
        <v>0</v>
      </c>
      <c r="T19" s="211">
        <f>R19-S19</f>
        <v>0</v>
      </c>
      <c r="U19" s="213"/>
      <c r="V19" s="2"/>
      <c r="W19" s="2"/>
      <c r="Y19" s="1"/>
    </row>
    <row r="20" spans="1:27" ht="17.75" customHeight="1" thickBot="1">
      <c r="A20" s="300"/>
      <c r="B20" s="301"/>
      <c r="C20" s="302"/>
      <c r="D20" s="110">
        <f>L16</f>
        <v>0</v>
      </c>
      <c r="E20" s="111" t="s">
        <v>12</v>
      </c>
      <c r="F20" s="112">
        <f>J16</f>
        <v>0</v>
      </c>
      <c r="G20" s="113">
        <f>L18</f>
        <v>0</v>
      </c>
      <c r="H20" s="111" t="s">
        <v>12</v>
      </c>
      <c r="I20" s="112">
        <f>J18</f>
        <v>0</v>
      </c>
      <c r="J20" s="303"/>
      <c r="K20" s="304"/>
      <c r="L20" s="305"/>
      <c r="M20" s="306"/>
      <c r="N20" s="299"/>
      <c r="O20" s="298"/>
      <c r="P20" s="298"/>
      <c r="Q20" s="298"/>
      <c r="R20" s="299"/>
      <c r="S20" s="298"/>
      <c r="T20" s="307"/>
      <c r="U20" s="234"/>
      <c r="V20" s="2"/>
      <c r="W20" s="2"/>
      <c r="Y20" s="1"/>
    </row>
    <row r="21" spans="1:27" ht="17.75" customHeight="1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2"/>
      <c r="W21" s="2"/>
      <c r="Y21" s="1"/>
    </row>
    <row r="22" spans="1:27" ht="17.75" customHeight="1" thickBot="1">
      <c r="A22" s="2"/>
      <c r="B22" s="2"/>
      <c r="Y22" s="1"/>
    </row>
    <row r="23" spans="1:27" ht="17.75" customHeight="1" thickBot="1">
      <c r="A23" s="270" t="s">
        <v>136</v>
      </c>
      <c r="B23" s="271"/>
      <c r="C23" s="272"/>
      <c r="D23" s="273" t="str">
        <f>A24</f>
        <v>FC今治</v>
      </c>
      <c r="E23" s="274"/>
      <c r="F23" s="275"/>
      <c r="G23" s="276" t="str">
        <f>A26</f>
        <v>FCゼブラ</v>
      </c>
      <c r="H23" s="274"/>
      <c r="I23" s="275"/>
      <c r="J23" s="276" t="str">
        <f>A28</f>
        <v>横浜ポラリス</v>
      </c>
      <c r="K23" s="274"/>
      <c r="L23" s="275"/>
      <c r="M23" s="104" t="s">
        <v>25</v>
      </c>
      <c r="N23" s="24" t="s">
        <v>26</v>
      </c>
      <c r="O23" s="24" t="s">
        <v>27</v>
      </c>
      <c r="P23" s="24" t="s">
        <v>28</v>
      </c>
      <c r="Q23" s="24" t="s">
        <v>29</v>
      </c>
      <c r="R23" s="24" t="s">
        <v>30</v>
      </c>
      <c r="S23" s="24" t="s">
        <v>31</v>
      </c>
      <c r="T23" s="79" t="s">
        <v>32</v>
      </c>
      <c r="U23" s="25" t="s">
        <v>0</v>
      </c>
      <c r="V23" s="26"/>
      <c r="W23" s="26"/>
      <c r="X23" s="26"/>
      <c r="Y23" s="26"/>
      <c r="Z23" s="26"/>
      <c r="AA23" s="26"/>
    </row>
    <row r="24" spans="1:27" ht="17.75" customHeight="1">
      <c r="A24" s="278" t="s">
        <v>137</v>
      </c>
      <c r="B24" s="279"/>
      <c r="C24" s="280"/>
      <c r="D24" s="281"/>
      <c r="E24" s="282"/>
      <c r="F24" s="283"/>
      <c r="G24" s="285"/>
      <c r="H24" s="279"/>
      <c r="I24" s="286"/>
      <c r="J24" s="285"/>
      <c r="K24" s="279"/>
      <c r="L24" s="286"/>
      <c r="M24" s="266">
        <f>(O24*3)+(P24*1)</f>
        <v>0</v>
      </c>
      <c r="N24" s="267">
        <f>O24+P24+Q24</f>
        <v>0</v>
      </c>
      <c r="O24" s="255"/>
      <c r="P24" s="255"/>
      <c r="Q24" s="255"/>
      <c r="R24" s="267">
        <f>G25+J25</f>
        <v>0</v>
      </c>
      <c r="S24" s="255">
        <f>I25+L25</f>
        <v>0</v>
      </c>
      <c r="T24" s="256">
        <f>R24-S24</f>
        <v>0</v>
      </c>
      <c r="U24" s="257"/>
      <c r="V24" s="2"/>
      <c r="W24" s="2"/>
      <c r="Z24" s="2"/>
    </row>
    <row r="25" spans="1:27" ht="17.75" customHeight="1">
      <c r="A25" s="242"/>
      <c r="B25" s="243"/>
      <c r="C25" s="244"/>
      <c r="D25" s="284"/>
      <c r="E25" s="251"/>
      <c r="F25" s="252"/>
      <c r="G25" s="92"/>
      <c r="H25" s="81" t="s">
        <v>12</v>
      </c>
      <c r="I25" s="97"/>
      <c r="J25" s="92"/>
      <c r="K25" s="81" t="s">
        <v>12</v>
      </c>
      <c r="L25" s="97"/>
      <c r="M25" s="254"/>
      <c r="N25" s="210"/>
      <c r="O25" s="209"/>
      <c r="P25" s="209"/>
      <c r="Q25" s="209"/>
      <c r="R25" s="210"/>
      <c r="S25" s="209"/>
      <c r="T25" s="212"/>
      <c r="U25" s="214"/>
      <c r="V25" s="2"/>
      <c r="W25" s="2"/>
      <c r="Z25" s="2"/>
    </row>
    <row r="26" spans="1:27" ht="17.75" customHeight="1">
      <c r="A26" s="215" t="s">
        <v>59</v>
      </c>
      <c r="B26" s="216"/>
      <c r="C26" s="217"/>
      <c r="D26" s="221"/>
      <c r="E26" s="216"/>
      <c r="F26" s="222"/>
      <c r="G26" s="224"/>
      <c r="H26" s="225"/>
      <c r="I26" s="261"/>
      <c r="J26" s="223"/>
      <c r="K26" s="216"/>
      <c r="L26" s="222"/>
      <c r="M26" s="235">
        <f>(O26*3)+(P26*1)</f>
        <v>0</v>
      </c>
      <c r="N26" s="237">
        <f>O26+P26+Q26</f>
        <v>0</v>
      </c>
      <c r="O26" s="230"/>
      <c r="P26" s="230"/>
      <c r="Q26" s="230"/>
      <c r="R26" s="237">
        <f>D27+J27</f>
        <v>0</v>
      </c>
      <c r="S26" s="230">
        <f>F27+L27</f>
        <v>0</v>
      </c>
      <c r="T26" s="232">
        <f>R26-S26</f>
        <v>0</v>
      </c>
      <c r="U26" s="213"/>
      <c r="V26" s="2"/>
      <c r="W26" s="2"/>
      <c r="Z26" s="2"/>
    </row>
    <row r="27" spans="1:27" ht="17.75" customHeight="1">
      <c r="A27" s="258"/>
      <c r="B27" s="259"/>
      <c r="C27" s="260"/>
      <c r="D27" s="90">
        <f>I25</f>
        <v>0</v>
      </c>
      <c r="E27" s="80" t="s">
        <v>12</v>
      </c>
      <c r="F27" s="96">
        <f>G25</f>
        <v>0</v>
      </c>
      <c r="G27" s="262"/>
      <c r="H27" s="263"/>
      <c r="I27" s="264"/>
      <c r="J27" s="94"/>
      <c r="K27" s="80" t="s">
        <v>12</v>
      </c>
      <c r="L27" s="96"/>
      <c r="M27" s="235"/>
      <c r="N27" s="237"/>
      <c r="O27" s="268"/>
      <c r="P27" s="268"/>
      <c r="Q27" s="268"/>
      <c r="R27" s="237"/>
      <c r="S27" s="268"/>
      <c r="T27" s="269"/>
      <c r="U27" s="214"/>
      <c r="V27" s="2"/>
      <c r="W27" s="2"/>
      <c r="Z27" s="2"/>
    </row>
    <row r="28" spans="1:27" ht="17.75" customHeight="1">
      <c r="A28" s="288" t="s">
        <v>76</v>
      </c>
      <c r="B28" s="240"/>
      <c r="C28" s="241"/>
      <c r="D28" s="239"/>
      <c r="E28" s="240"/>
      <c r="F28" s="245"/>
      <c r="G28" s="246"/>
      <c r="H28" s="240"/>
      <c r="I28" s="245"/>
      <c r="J28" s="247"/>
      <c r="K28" s="248"/>
      <c r="L28" s="249"/>
      <c r="M28" s="254">
        <f>(O28*3)+(P28*1)</f>
        <v>0</v>
      </c>
      <c r="N28" s="210">
        <f>O28+P28+Q28</f>
        <v>0</v>
      </c>
      <c r="O28" s="208"/>
      <c r="P28" s="208"/>
      <c r="Q28" s="208"/>
      <c r="R28" s="210">
        <f>D29+G29</f>
        <v>0</v>
      </c>
      <c r="S28" s="208">
        <f>F29+I29</f>
        <v>0</v>
      </c>
      <c r="T28" s="211">
        <f>R28-S28</f>
        <v>0</v>
      </c>
      <c r="U28" s="213"/>
      <c r="V28" s="2"/>
      <c r="W28" s="2"/>
      <c r="Z28" s="2"/>
    </row>
    <row r="29" spans="1:27" ht="17.75" customHeight="1" thickBot="1">
      <c r="A29" s="300"/>
      <c r="B29" s="301"/>
      <c r="C29" s="302"/>
      <c r="D29" s="110">
        <f>L25</f>
        <v>0</v>
      </c>
      <c r="E29" s="111" t="s">
        <v>12</v>
      </c>
      <c r="F29" s="112">
        <f>J25</f>
        <v>0</v>
      </c>
      <c r="G29" s="113">
        <f>L27</f>
        <v>0</v>
      </c>
      <c r="H29" s="111" t="s">
        <v>12</v>
      </c>
      <c r="I29" s="112">
        <f>J27</f>
        <v>0</v>
      </c>
      <c r="J29" s="303"/>
      <c r="K29" s="304"/>
      <c r="L29" s="305"/>
      <c r="M29" s="306"/>
      <c r="N29" s="299"/>
      <c r="O29" s="298"/>
      <c r="P29" s="298"/>
      <c r="Q29" s="298"/>
      <c r="R29" s="299"/>
      <c r="S29" s="298"/>
      <c r="T29" s="307"/>
      <c r="U29" s="234"/>
      <c r="V29" s="2"/>
      <c r="W29" s="2"/>
      <c r="Z29" s="2"/>
    </row>
    <row r="30" spans="1:27" ht="17.75" customHeight="1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2"/>
      <c r="W30" s="2"/>
      <c r="Y30" s="1"/>
    </row>
    <row r="31" spans="1:27" ht="17.75" customHeight="1">
      <c r="Z31" s="2"/>
    </row>
    <row r="32" spans="1:27" ht="17.75" customHeight="1" thickBot="1">
      <c r="Z32" s="2"/>
    </row>
    <row r="33" spans="1:27" ht="17.75" customHeight="1" thickBot="1">
      <c r="A33" s="270" t="s">
        <v>33</v>
      </c>
      <c r="B33" s="271"/>
      <c r="C33" s="272"/>
      <c r="D33" s="273" t="str">
        <f>A34</f>
        <v>Livent</v>
      </c>
      <c r="E33" s="274"/>
      <c r="F33" s="275"/>
      <c r="G33" s="276" t="str">
        <f>A36</f>
        <v>FCディアモ</v>
      </c>
      <c r="H33" s="274"/>
      <c r="I33" s="275"/>
      <c r="J33" s="276" t="str">
        <f>A38</f>
        <v>帝人SS</v>
      </c>
      <c r="K33" s="274"/>
      <c r="L33" s="275"/>
      <c r="M33" s="276" t="str">
        <f>A40</f>
        <v>SORA</v>
      </c>
      <c r="N33" s="274"/>
      <c r="O33" s="277"/>
      <c r="P33" s="104" t="s">
        <v>25</v>
      </c>
      <c r="Q33" s="24" t="s">
        <v>26</v>
      </c>
      <c r="R33" s="24" t="s">
        <v>27</v>
      </c>
      <c r="S33" s="24" t="s">
        <v>28</v>
      </c>
      <c r="T33" s="24" t="s">
        <v>29</v>
      </c>
      <c r="U33" s="24" t="s">
        <v>30</v>
      </c>
      <c r="V33" s="24" t="s">
        <v>31</v>
      </c>
      <c r="W33" s="79" t="s">
        <v>32</v>
      </c>
      <c r="X33" s="25" t="s">
        <v>0</v>
      </c>
      <c r="Y33" s="26"/>
      <c r="Z33" s="26"/>
      <c r="AA33" s="26"/>
    </row>
    <row r="34" spans="1:27" ht="17.75" customHeight="1">
      <c r="A34" s="278" t="s">
        <v>78</v>
      </c>
      <c r="B34" s="279"/>
      <c r="C34" s="280"/>
      <c r="D34" s="281"/>
      <c r="E34" s="282"/>
      <c r="F34" s="283"/>
      <c r="G34" s="285" t="s">
        <v>349</v>
      </c>
      <c r="H34" s="279"/>
      <c r="I34" s="286"/>
      <c r="J34" s="285"/>
      <c r="K34" s="279"/>
      <c r="L34" s="286"/>
      <c r="M34" s="285" t="s">
        <v>349</v>
      </c>
      <c r="N34" s="279"/>
      <c r="O34" s="287"/>
      <c r="P34" s="266">
        <v>6</v>
      </c>
      <c r="Q34" s="267">
        <v>2</v>
      </c>
      <c r="R34" s="255">
        <v>2</v>
      </c>
      <c r="S34" s="255">
        <v>0</v>
      </c>
      <c r="T34" s="255">
        <v>0</v>
      </c>
      <c r="U34" s="267">
        <f>G35+J35+M35</f>
        <v>10</v>
      </c>
      <c r="V34" s="255">
        <f>I35+L35+O35</f>
        <v>0</v>
      </c>
      <c r="W34" s="256">
        <f>U34-V34</f>
        <v>10</v>
      </c>
      <c r="X34" s="257">
        <v>1</v>
      </c>
      <c r="Z34" s="2"/>
    </row>
    <row r="35" spans="1:27" ht="17.75" customHeight="1">
      <c r="A35" s="242"/>
      <c r="B35" s="243"/>
      <c r="C35" s="244"/>
      <c r="D35" s="284"/>
      <c r="E35" s="251"/>
      <c r="F35" s="252"/>
      <c r="G35" s="92">
        <v>5</v>
      </c>
      <c r="H35" s="81" t="s">
        <v>12</v>
      </c>
      <c r="I35" s="97">
        <v>0</v>
      </c>
      <c r="J35" s="92"/>
      <c r="K35" s="81" t="s">
        <v>12</v>
      </c>
      <c r="L35" s="97"/>
      <c r="M35" s="92">
        <v>5</v>
      </c>
      <c r="N35" s="81" t="s">
        <v>12</v>
      </c>
      <c r="O35" s="105">
        <v>0</v>
      </c>
      <c r="P35" s="254"/>
      <c r="Q35" s="210"/>
      <c r="R35" s="209"/>
      <c r="S35" s="209"/>
      <c r="T35" s="209"/>
      <c r="U35" s="210"/>
      <c r="V35" s="209"/>
      <c r="W35" s="212"/>
      <c r="X35" s="214"/>
      <c r="Z35" s="2"/>
    </row>
    <row r="36" spans="1:27" ht="17.75" customHeight="1">
      <c r="A36" s="215" t="s">
        <v>55</v>
      </c>
      <c r="B36" s="216"/>
      <c r="C36" s="217"/>
      <c r="D36" s="289" t="s">
        <v>350</v>
      </c>
      <c r="E36" s="290"/>
      <c r="F36" s="291"/>
      <c r="G36" s="224"/>
      <c r="H36" s="225"/>
      <c r="I36" s="261"/>
      <c r="J36" s="223" t="s">
        <v>351</v>
      </c>
      <c r="K36" s="216"/>
      <c r="L36" s="222"/>
      <c r="M36" s="223"/>
      <c r="N36" s="216"/>
      <c r="O36" s="265"/>
      <c r="P36" s="235">
        <v>1</v>
      </c>
      <c r="Q36" s="237">
        <v>2</v>
      </c>
      <c r="R36" s="230">
        <v>0</v>
      </c>
      <c r="S36" s="230">
        <v>1</v>
      </c>
      <c r="T36" s="230">
        <v>1</v>
      </c>
      <c r="U36" s="237">
        <f>D37+J37+M37</f>
        <v>2</v>
      </c>
      <c r="V36" s="230">
        <f>F37+L37+O37</f>
        <v>7</v>
      </c>
      <c r="W36" s="232">
        <f>U36-V36</f>
        <v>-5</v>
      </c>
      <c r="X36" s="213">
        <v>3</v>
      </c>
      <c r="Z36" s="2"/>
    </row>
    <row r="37" spans="1:27" ht="17.75" customHeight="1">
      <c r="A37" s="258"/>
      <c r="B37" s="259"/>
      <c r="C37" s="260"/>
      <c r="D37" s="90">
        <f>I35</f>
        <v>0</v>
      </c>
      <c r="E37" s="80" t="s">
        <v>12</v>
      </c>
      <c r="F37" s="96">
        <f>G35</f>
        <v>5</v>
      </c>
      <c r="G37" s="262"/>
      <c r="H37" s="263"/>
      <c r="I37" s="264"/>
      <c r="J37" s="94">
        <v>2</v>
      </c>
      <c r="K37" s="80" t="s">
        <v>12</v>
      </c>
      <c r="L37" s="96">
        <v>2</v>
      </c>
      <c r="M37" s="94"/>
      <c r="N37" s="80" t="s">
        <v>12</v>
      </c>
      <c r="O37" s="106"/>
      <c r="P37" s="235"/>
      <c r="Q37" s="237"/>
      <c r="R37" s="268"/>
      <c r="S37" s="268"/>
      <c r="T37" s="268"/>
      <c r="U37" s="237"/>
      <c r="V37" s="268"/>
      <c r="W37" s="269"/>
      <c r="X37" s="214"/>
      <c r="Z37" s="2"/>
    </row>
    <row r="38" spans="1:27" ht="17.75" customHeight="1">
      <c r="A38" s="239" t="s">
        <v>138</v>
      </c>
      <c r="B38" s="240"/>
      <c r="C38" s="241"/>
      <c r="D38" s="239"/>
      <c r="E38" s="240"/>
      <c r="F38" s="245"/>
      <c r="G38" s="246" t="s">
        <v>351</v>
      </c>
      <c r="H38" s="240"/>
      <c r="I38" s="245"/>
      <c r="J38" s="247"/>
      <c r="K38" s="248"/>
      <c r="L38" s="249"/>
      <c r="M38" s="246"/>
      <c r="N38" s="240"/>
      <c r="O38" s="253"/>
      <c r="P38" s="254">
        <v>1</v>
      </c>
      <c r="Q38" s="210">
        <v>1</v>
      </c>
      <c r="R38" s="208">
        <v>0</v>
      </c>
      <c r="S38" s="208">
        <v>1</v>
      </c>
      <c r="T38" s="208">
        <v>0</v>
      </c>
      <c r="U38" s="210">
        <f>D39+G39+M39</f>
        <v>2</v>
      </c>
      <c r="V38" s="208">
        <f>F39+I39+O39</f>
        <v>2</v>
      </c>
      <c r="W38" s="211">
        <f>U38-V38</f>
        <v>0</v>
      </c>
      <c r="X38" s="213">
        <v>2</v>
      </c>
      <c r="Z38" s="2"/>
    </row>
    <row r="39" spans="1:27" ht="17.75" customHeight="1">
      <c r="A39" s="242"/>
      <c r="B39" s="243"/>
      <c r="C39" s="244"/>
      <c r="D39" s="91">
        <f>L35</f>
        <v>0</v>
      </c>
      <c r="E39" s="81" t="s">
        <v>12</v>
      </c>
      <c r="F39" s="97">
        <f>J35</f>
        <v>0</v>
      </c>
      <c r="G39" s="92">
        <f>L37</f>
        <v>2</v>
      </c>
      <c r="H39" s="81" t="s">
        <v>12</v>
      </c>
      <c r="I39" s="97">
        <f>J37</f>
        <v>2</v>
      </c>
      <c r="J39" s="250"/>
      <c r="K39" s="251"/>
      <c r="L39" s="252"/>
      <c r="M39" s="92"/>
      <c r="N39" s="81" t="s">
        <v>12</v>
      </c>
      <c r="O39" s="105"/>
      <c r="P39" s="254"/>
      <c r="Q39" s="210"/>
      <c r="R39" s="209"/>
      <c r="S39" s="209"/>
      <c r="T39" s="209"/>
      <c r="U39" s="210"/>
      <c r="V39" s="209"/>
      <c r="W39" s="212"/>
      <c r="X39" s="214"/>
      <c r="Z39" s="2"/>
    </row>
    <row r="40" spans="1:27" ht="17.75" customHeight="1">
      <c r="A40" s="221" t="s">
        <v>82</v>
      </c>
      <c r="B40" s="216"/>
      <c r="C40" s="217"/>
      <c r="D40" s="297" t="s">
        <v>352</v>
      </c>
      <c r="E40" s="290"/>
      <c r="F40" s="291"/>
      <c r="G40" s="223"/>
      <c r="H40" s="216"/>
      <c r="I40" s="222"/>
      <c r="J40" s="223"/>
      <c r="K40" s="216"/>
      <c r="L40" s="222"/>
      <c r="M40" s="224"/>
      <c r="N40" s="225"/>
      <c r="O40" s="226"/>
      <c r="P40" s="235">
        <f>(R40*3)+(S40*1)</f>
        <v>0</v>
      </c>
      <c r="Q40" s="237">
        <v>1</v>
      </c>
      <c r="R40" s="230">
        <v>0</v>
      </c>
      <c r="S40" s="230">
        <v>0</v>
      </c>
      <c r="T40" s="230">
        <v>1</v>
      </c>
      <c r="U40" s="237">
        <f>D41+G41+J41</f>
        <v>0</v>
      </c>
      <c r="V40" s="230">
        <f>F41+I41+L41</f>
        <v>5</v>
      </c>
      <c r="W40" s="232">
        <f>U40-V40</f>
        <v>-5</v>
      </c>
      <c r="X40" s="213">
        <v>4</v>
      </c>
      <c r="Z40" s="2"/>
    </row>
    <row r="41" spans="1:27" ht="17.75" customHeight="1" thickBot="1">
      <c r="A41" s="218"/>
      <c r="B41" s="219"/>
      <c r="C41" s="220"/>
      <c r="D41" s="93">
        <f>O35</f>
        <v>0</v>
      </c>
      <c r="E41" s="82" t="s">
        <v>12</v>
      </c>
      <c r="F41" s="98">
        <f>M35</f>
        <v>5</v>
      </c>
      <c r="G41" s="99">
        <f>O37</f>
        <v>0</v>
      </c>
      <c r="H41" s="82" t="s">
        <v>12</v>
      </c>
      <c r="I41" s="98">
        <f>M37</f>
        <v>0</v>
      </c>
      <c r="J41" s="99">
        <f>O39</f>
        <v>0</v>
      </c>
      <c r="K41" s="82" t="s">
        <v>12</v>
      </c>
      <c r="L41" s="98">
        <f>M39</f>
        <v>0</v>
      </c>
      <c r="M41" s="227"/>
      <c r="N41" s="228"/>
      <c r="O41" s="229"/>
      <c r="P41" s="236"/>
      <c r="Q41" s="238"/>
      <c r="R41" s="231"/>
      <c r="S41" s="231"/>
      <c r="T41" s="231"/>
      <c r="U41" s="238"/>
      <c r="V41" s="231"/>
      <c r="W41" s="233"/>
      <c r="X41" s="234"/>
    </row>
    <row r="42" spans="1:27" ht="17.75" customHeight="1"/>
    <row r="43" spans="1:27" ht="17.75" customHeight="1" thickBot="1">
      <c r="Z43" s="2"/>
    </row>
    <row r="44" spans="1:27" ht="17.75" customHeight="1" thickBot="1">
      <c r="A44" s="270" t="s">
        <v>34</v>
      </c>
      <c r="B44" s="271"/>
      <c r="C44" s="272"/>
      <c r="D44" s="273" t="str">
        <f>A45</f>
        <v>コーマラント</v>
      </c>
      <c r="E44" s="274"/>
      <c r="F44" s="275"/>
      <c r="G44" s="276" t="str">
        <f>A47</f>
        <v>松山SS</v>
      </c>
      <c r="H44" s="274"/>
      <c r="I44" s="275"/>
      <c r="J44" s="276" t="str">
        <f>A49</f>
        <v>LiventGSforme</v>
      </c>
      <c r="K44" s="274"/>
      <c r="L44" s="275"/>
      <c r="M44" s="276" t="str">
        <f>A51</f>
        <v>FC小松島</v>
      </c>
      <c r="N44" s="274"/>
      <c r="O44" s="277"/>
      <c r="P44" s="104" t="s">
        <v>25</v>
      </c>
      <c r="Q44" s="24" t="s">
        <v>26</v>
      </c>
      <c r="R44" s="24" t="s">
        <v>27</v>
      </c>
      <c r="S44" s="24" t="s">
        <v>28</v>
      </c>
      <c r="T44" s="24" t="s">
        <v>29</v>
      </c>
      <c r="U44" s="24" t="s">
        <v>30</v>
      </c>
      <c r="V44" s="24" t="s">
        <v>31</v>
      </c>
      <c r="W44" s="79" t="s">
        <v>32</v>
      </c>
      <c r="X44" s="25" t="s">
        <v>0</v>
      </c>
    </row>
    <row r="45" spans="1:27" ht="17.75" customHeight="1">
      <c r="A45" s="278" t="s">
        <v>79</v>
      </c>
      <c r="B45" s="279"/>
      <c r="C45" s="280"/>
      <c r="D45" s="281"/>
      <c r="E45" s="282"/>
      <c r="F45" s="283"/>
      <c r="G45" s="285"/>
      <c r="H45" s="279"/>
      <c r="I45" s="286"/>
      <c r="J45" s="285"/>
      <c r="K45" s="279"/>
      <c r="L45" s="286"/>
      <c r="M45" s="285"/>
      <c r="N45" s="279"/>
      <c r="O45" s="287"/>
      <c r="P45" s="266">
        <f>(R45*3)+(S45*1)</f>
        <v>0</v>
      </c>
      <c r="Q45" s="267">
        <f>R45+S45+T45</f>
        <v>0</v>
      </c>
      <c r="R45" s="255"/>
      <c r="S45" s="255"/>
      <c r="T45" s="255"/>
      <c r="U45" s="267">
        <f>G46+J46+M46</f>
        <v>0</v>
      </c>
      <c r="V45" s="255">
        <f>I46+L46+O46</f>
        <v>0</v>
      </c>
      <c r="W45" s="256">
        <f>U45-V45</f>
        <v>0</v>
      </c>
      <c r="X45" s="257"/>
      <c r="Z45" s="2"/>
    </row>
    <row r="46" spans="1:27" ht="17.75" customHeight="1">
      <c r="A46" s="242"/>
      <c r="B46" s="243"/>
      <c r="C46" s="244"/>
      <c r="D46" s="284"/>
      <c r="E46" s="251"/>
      <c r="F46" s="252"/>
      <c r="G46" s="92"/>
      <c r="H46" s="81" t="s">
        <v>12</v>
      </c>
      <c r="I46" s="97"/>
      <c r="J46" s="92"/>
      <c r="K46" s="81" t="s">
        <v>12</v>
      </c>
      <c r="L46" s="97"/>
      <c r="M46" s="92"/>
      <c r="N46" s="81" t="s">
        <v>12</v>
      </c>
      <c r="O46" s="105"/>
      <c r="P46" s="254"/>
      <c r="Q46" s="210"/>
      <c r="R46" s="209"/>
      <c r="S46" s="209"/>
      <c r="T46" s="209"/>
      <c r="U46" s="210"/>
      <c r="V46" s="209"/>
      <c r="W46" s="212"/>
      <c r="X46" s="214"/>
      <c r="Z46" s="2"/>
    </row>
    <row r="47" spans="1:27" ht="17.75" customHeight="1">
      <c r="A47" s="221" t="s">
        <v>80</v>
      </c>
      <c r="B47" s="216"/>
      <c r="C47" s="217"/>
      <c r="D47" s="221"/>
      <c r="E47" s="216"/>
      <c r="F47" s="222"/>
      <c r="G47" s="224"/>
      <c r="H47" s="225"/>
      <c r="I47" s="261"/>
      <c r="J47" s="223"/>
      <c r="K47" s="216"/>
      <c r="L47" s="222"/>
      <c r="M47" s="223"/>
      <c r="N47" s="216"/>
      <c r="O47" s="265"/>
      <c r="P47" s="235">
        <f>(R47*3)+(S47*1)</f>
        <v>0</v>
      </c>
      <c r="Q47" s="237">
        <f>R47+S47+T47</f>
        <v>0</v>
      </c>
      <c r="R47" s="230"/>
      <c r="S47" s="230"/>
      <c r="T47" s="230"/>
      <c r="U47" s="237">
        <f>D48+J48+M48</f>
        <v>0</v>
      </c>
      <c r="V47" s="230">
        <f>F48+L48+O48</f>
        <v>0</v>
      </c>
      <c r="W47" s="232">
        <f>U47-V47</f>
        <v>0</v>
      </c>
      <c r="X47" s="213"/>
      <c r="Z47" s="2"/>
    </row>
    <row r="48" spans="1:27" ht="17.75" customHeight="1">
      <c r="A48" s="258"/>
      <c r="B48" s="259"/>
      <c r="C48" s="260"/>
      <c r="D48" s="90">
        <f>I46</f>
        <v>0</v>
      </c>
      <c r="E48" s="80" t="s">
        <v>12</v>
      </c>
      <c r="F48" s="96">
        <f>G46</f>
        <v>0</v>
      </c>
      <c r="G48" s="262"/>
      <c r="H48" s="263"/>
      <c r="I48" s="264"/>
      <c r="J48" s="94"/>
      <c r="K48" s="80" t="s">
        <v>12</v>
      </c>
      <c r="L48" s="96"/>
      <c r="M48" s="94"/>
      <c r="N48" s="80" t="s">
        <v>12</v>
      </c>
      <c r="O48" s="106"/>
      <c r="P48" s="235"/>
      <c r="Q48" s="237"/>
      <c r="R48" s="268"/>
      <c r="S48" s="268"/>
      <c r="T48" s="268"/>
      <c r="U48" s="237"/>
      <c r="V48" s="268"/>
      <c r="W48" s="269"/>
      <c r="X48" s="214"/>
      <c r="Z48" s="2"/>
    </row>
    <row r="49" spans="1:26" ht="17.75" customHeight="1">
      <c r="A49" s="239" t="s">
        <v>90</v>
      </c>
      <c r="B49" s="240"/>
      <c r="C49" s="241"/>
      <c r="D49" s="239"/>
      <c r="E49" s="240"/>
      <c r="F49" s="245"/>
      <c r="G49" s="246"/>
      <c r="H49" s="240"/>
      <c r="I49" s="245"/>
      <c r="J49" s="247"/>
      <c r="K49" s="248"/>
      <c r="L49" s="249"/>
      <c r="M49" s="246"/>
      <c r="N49" s="240"/>
      <c r="O49" s="253"/>
      <c r="P49" s="254">
        <f>(R49*3)+(S49*1)</f>
        <v>0</v>
      </c>
      <c r="Q49" s="210">
        <f>R49+S49+T49</f>
        <v>0</v>
      </c>
      <c r="R49" s="208"/>
      <c r="S49" s="208"/>
      <c r="T49" s="208"/>
      <c r="U49" s="210">
        <f>D50+G50+M50</f>
        <v>0</v>
      </c>
      <c r="V49" s="208">
        <f>F50+I50+O50</f>
        <v>0</v>
      </c>
      <c r="W49" s="211">
        <f>U49-V49</f>
        <v>0</v>
      </c>
      <c r="X49" s="213"/>
      <c r="Z49" s="2"/>
    </row>
    <row r="50" spans="1:26" ht="17.75" customHeight="1">
      <c r="A50" s="242"/>
      <c r="B50" s="243"/>
      <c r="C50" s="244"/>
      <c r="D50" s="91">
        <f>L46</f>
        <v>0</v>
      </c>
      <c r="E50" s="81" t="s">
        <v>12</v>
      </c>
      <c r="F50" s="97">
        <f>J46</f>
        <v>0</v>
      </c>
      <c r="G50" s="92">
        <f>L48</f>
        <v>0</v>
      </c>
      <c r="H50" s="81" t="s">
        <v>12</v>
      </c>
      <c r="I50" s="97">
        <f>J48</f>
        <v>0</v>
      </c>
      <c r="J50" s="250"/>
      <c r="K50" s="251"/>
      <c r="L50" s="252"/>
      <c r="M50" s="92"/>
      <c r="N50" s="81" t="s">
        <v>12</v>
      </c>
      <c r="O50" s="105"/>
      <c r="P50" s="254"/>
      <c r="Q50" s="210"/>
      <c r="R50" s="209"/>
      <c r="S50" s="209"/>
      <c r="T50" s="209"/>
      <c r="U50" s="210"/>
      <c r="V50" s="209"/>
      <c r="W50" s="212"/>
      <c r="X50" s="214"/>
      <c r="Z50" s="2"/>
    </row>
    <row r="51" spans="1:26" ht="17.75" customHeight="1">
      <c r="A51" s="215" t="s">
        <v>140</v>
      </c>
      <c r="B51" s="216"/>
      <c r="C51" s="217"/>
      <c r="D51" s="221"/>
      <c r="E51" s="216"/>
      <c r="F51" s="222"/>
      <c r="G51" s="223"/>
      <c r="H51" s="216"/>
      <c r="I51" s="222"/>
      <c r="J51" s="223"/>
      <c r="K51" s="216"/>
      <c r="L51" s="222"/>
      <c r="M51" s="224"/>
      <c r="N51" s="225"/>
      <c r="O51" s="226"/>
      <c r="P51" s="235">
        <f>(R51*3)+(S51*1)</f>
        <v>0</v>
      </c>
      <c r="Q51" s="237">
        <f>R51+S51+T51</f>
        <v>0</v>
      </c>
      <c r="R51" s="230"/>
      <c r="S51" s="230"/>
      <c r="T51" s="230"/>
      <c r="U51" s="237">
        <f>D52+G52+J52</f>
        <v>0</v>
      </c>
      <c r="V51" s="230">
        <f>F52+I52+L52</f>
        <v>0</v>
      </c>
      <c r="W51" s="232">
        <f>U51-V51</f>
        <v>0</v>
      </c>
      <c r="X51" s="213"/>
      <c r="Z51" s="2"/>
    </row>
    <row r="52" spans="1:26" ht="17.75" customHeight="1" thickBot="1">
      <c r="A52" s="218"/>
      <c r="B52" s="219"/>
      <c r="C52" s="220"/>
      <c r="D52" s="93">
        <f>O46</f>
        <v>0</v>
      </c>
      <c r="E52" s="82" t="s">
        <v>12</v>
      </c>
      <c r="F52" s="98">
        <f>M46</f>
        <v>0</v>
      </c>
      <c r="G52" s="99">
        <f>O48</f>
        <v>0</v>
      </c>
      <c r="H52" s="82" t="s">
        <v>12</v>
      </c>
      <c r="I52" s="98">
        <f>M48</f>
        <v>0</v>
      </c>
      <c r="J52" s="99">
        <f>O50</f>
        <v>0</v>
      </c>
      <c r="K52" s="82" t="s">
        <v>12</v>
      </c>
      <c r="L52" s="98">
        <f>M50</f>
        <v>0</v>
      </c>
      <c r="M52" s="227"/>
      <c r="N52" s="228"/>
      <c r="O52" s="229"/>
      <c r="P52" s="236"/>
      <c r="Q52" s="238"/>
      <c r="R52" s="231"/>
      <c r="S52" s="231"/>
      <c r="T52" s="231"/>
      <c r="U52" s="238"/>
      <c r="V52" s="231"/>
      <c r="W52" s="233"/>
      <c r="X52" s="234"/>
      <c r="Z52" s="2"/>
    </row>
    <row r="53" spans="1:26" ht="17.75" customHeight="1">
      <c r="Z53" s="2"/>
    </row>
    <row r="54" spans="1:26" ht="17.75" customHeight="1" thickBot="1">
      <c r="Z54" s="2"/>
    </row>
    <row r="55" spans="1:26" ht="17.75" customHeight="1" thickBot="1">
      <c r="A55" s="270" t="s">
        <v>35</v>
      </c>
      <c r="B55" s="271"/>
      <c r="C55" s="272"/>
      <c r="D55" s="273" t="str">
        <f>A56</f>
        <v>愛媛FC</v>
      </c>
      <c r="E55" s="274"/>
      <c r="F55" s="275"/>
      <c r="G55" s="276" t="str">
        <f>A58</f>
        <v>FCコラソン</v>
      </c>
      <c r="H55" s="274"/>
      <c r="I55" s="275"/>
      <c r="J55" s="276" t="str">
        <f>A60</f>
        <v>FC ALBA</v>
      </c>
      <c r="K55" s="274"/>
      <c r="L55" s="275"/>
      <c r="M55" s="276" t="str">
        <f>A62</f>
        <v>FC Crecer</v>
      </c>
      <c r="N55" s="274"/>
      <c r="O55" s="277"/>
      <c r="P55" s="104" t="s">
        <v>25</v>
      </c>
      <c r="Q55" s="24" t="s">
        <v>26</v>
      </c>
      <c r="R55" s="24" t="s">
        <v>27</v>
      </c>
      <c r="S55" s="24" t="s">
        <v>28</v>
      </c>
      <c r="T55" s="24" t="s">
        <v>29</v>
      </c>
      <c r="U55" s="24" t="s">
        <v>30</v>
      </c>
      <c r="V55" s="24" t="s">
        <v>31</v>
      </c>
      <c r="W55" s="79" t="s">
        <v>32</v>
      </c>
      <c r="X55" s="25" t="s">
        <v>0</v>
      </c>
      <c r="Z55" s="2"/>
    </row>
    <row r="56" spans="1:26" ht="17.75" customHeight="1">
      <c r="A56" s="278" t="s">
        <v>83</v>
      </c>
      <c r="B56" s="279"/>
      <c r="C56" s="280"/>
      <c r="D56" s="281"/>
      <c r="E56" s="282"/>
      <c r="F56" s="283"/>
      <c r="G56" s="285"/>
      <c r="H56" s="279"/>
      <c r="I56" s="286"/>
      <c r="J56" s="285"/>
      <c r="K56" s="279"/>
      <c r="L56" s="286"/>
      <c r="M56" s="285"/>
      <c r="N56" s="279"/>
      <c r="O56" s="287"/>
      <c r="P56" s="266">
        <f>(R56*3)+(S56*1)</f>
        <v>0</v>
      </c>
      <c r="Q56" s="267">
        <f>R56+S56+T56</f>
        <v>0</v>
      </c>
      <c r="R56" s="255"/>
      <c r="S56" s="255"/>
      <c r="T56" s="255"/>
      <c r="U56" s="267">
        <f>G57+J57+M57</f>
        <v>0</v>
      </c>
      <c r="V56" s="255">
        <f>I57+L57+O57</f>
        <v>0</v>
      </c>
      <c r="W56" s="256">
        <f>U56-V56</f>
        <v>0</v>
      </c>
      <c r="X56" s="257"/>
      <c r="Z56" s="2"/>
    </row>
    <row r="57" spans="1:26" ht="17.75" customHeight="1">
      <c r="A57" s="242"/>
      <c r="B57" s="243"/>
      <c r="C57" s="244"/>
      <c r="D57" s="284"/>
      <c r="E57" s="251"/>
      <c r="F57" s="252"/>
      <c r="G57" s="92"/>
      <c r="H57" s="81" t="s">
        <v>12</v>
      </c>
      <c r="I57" s="97"/>
      <c r="J57" s="92"/>
      <c r="K57" s="81" t="s">
        <v>12</v>
      </c>
      <c r="L57" s="97"/>
      <c r="M57" s="92"/>
      <c r="N57" s="81" t="s">
        <v>12</v>
      </c>
      <c r="O57" s="105"/>
      <c r="P57" s="254"/>
      <c r="Q57" s="210"/>
      <c r="R57" s="209"/>
      <c r="S57" s="209"/>
      <c r="T57" s="209"/>
      <c r="U57" s="210"/>
      <c r="V57" s="209"/>
      <c r="W57" s="212"/>
      <c r="X57" s="214"/>
      <c r="Z57" s="2"/>
    </row>
    <row r="58" spans="1:26" ht="17.75" customHeight="1">
      <c r="A58" s="215" t="s">
        <v>56</v>
      </c>
      <c r="B58" s="216"/>
      <c r="C58" s="217"/>
      <c r="D58" s="221"/>
      <c r="E58" s="216"/>
      <c r="F58" s="222"/>
      <c r="G58" s="224"/>
      <c r="H58" s="225"/>
      <c r="I58" s="261"/>
      <c r="J58" s="223"/>
      <c r="K58" s="216"/>
      <c r="L58" s="222"/>
      <c r="M58" s="223"/>
      <c r="N58" s="216"/>
      <c r="O58" s="265"/>
      <c r="P58" s="235">
        <f>(R58*3)+(S58*1)</f>
        <v>0</v>
      </c>
      <c r="Q58" s="237">
        <f>R58+S58+T58</f>
        <v>0</v>
      </c>
      <c r="R58" s="230"/>
      <c r="S58" s="230"/>
      <c r="T58" s="230"/>
      <c r="U58" s="237">
        <f>D59+J59+M59</f>
        <v>0</v>
      </c>
      <c r="V58" s="230">
        <f>F59+L59+O59</f>
        <v>0</v>
      </c>
      <c r="W58" s="232">
        <f>U58-V58</f>
        <v>0</v>
      </c>
      <c r="X58" s="213"/>
      <c r="Z58" s="2"/>
    </row>
    <row r="59" spans="1:26" ht="17.75" customHeight="1">
      <c r="A59" s="258"/>
      <c r="B59" s="259"/>
      <c r="C59" s="260"/>
      <c r="D59" s="90">
        <f>I57</f>
        <v>0</v>
      </c>
      <c r="E59" s="80" t="s">
        <v>12</v>
      </c>
      <c r="F59" s="96">
        <f>G57</f>
        <v>0</v>
      </c>
      <c r="G59" s="262"/>
      <c r="H59" s="263"/>
      <c r="I59" s="264"/>
      <c r="J59" s="94"/>
      <c r="K59" s="80" t="s">
        <v>12</v>
      </c>
      <c r="L59" s="96"/>
      <c r="M59" s="94"/>
      <c r="N59" s="80" t="s">
        <v>12</v>
      </c>
      <c r="O59" s="106"/>
      <c r="P59" s="235"/>
      <c r="Q59" s="237"/>
      <c r="R59" s="268"/>
      <c r="S59" s="268"/>
      <c r="T59" s="268"/>
      <c r="U59" s="237"/>
      <c r="V59" s="268"/>
      <c r="W59" s="269"/>
      <c r="X59" s="214"/>
      <c r="Z59" s="2"/>
    </row>
    <row r="60" spans="1:26" ht="17.75" customHeight="1">
      <c r="A60" s="288" t="s">
        <v>60</v>
      </c>
      <c r="B60" s="240"/>
      <c r="C60" s="241"/>
      <c r="D60" s="239"/>
      <c r="E60" s="240"/>
      <c r="F60" s="245"/>
      <c r="G60" s="246"/>
      <c r="H60" s="240"/>
      <c r="I60" s="245"/>
      <c r="J60" s="247"/>
      <c r="K60" s="248"/>
      <c r="L60" s="249"/>
      <c r="M60" s="246"/>
      <c r="N60" s="240"/>
      <c r="O60" s="253"/>
      <c r="P60" s="254">
        <f>(R60*3)+(S60*1)</f>
        <v>0</v>
      </c>
      <c r="Q60" s="210">
        <f>R60+S60+T60</f>
        <v>0</v>
      </c>
      <c r="R60" s="208"/>
      <c r="S60" s="208"/>
      <c r="T60" s="208"/>
      <c r="U60" s="210">
        <f>D61+G61+M61</f>
        <v>0</v>
      </c>
      <c r="V60" s="208">
        <f>F61+I61+O61</f>
        <v>0</v>
      </c>
      <c r="W60" s="211">
        <f>U60-V60</f>
        <v>0</v>
      </c>
      <c r="X60" s="213"/>
      <c r="Z60" s="2"/>
    </row>
    <row r="61" spans="1:26" ht="17.75" customHeight="1">
      <c r="A61" s="242"/>
      <c r="B61" s="243"/>
      <c r="C61" s="244"/>
      <c r="D61" s="91">
        <f>L57</f>
        <v>0</v>
      </c>
      <c r="E61" s="81" t="s">
        <v>12</v>
      </c>
      <c r="F61" s="97">
        <f>J57</f>
        <v>0</v>
      </c>
      <c r="G61" s="92">
        <f>L59</f>
        <v>0</v>
      </c>
      <c r="H61" s="81" t="s">
        <v>12</v>
      </c>
      <c r="I61" s="97">
        <f>J59</f>
        <v>0</v>
      </c>
      <c r="J61" s="250"/>
      <c r="K61" s="251"/>
      <c r="L61" s="252"/>
      <c r="M61" s="92"/>
      <c r="N61" s="81" t="s">
        <v>12</v>
      </c>
      <c r="O61" s="105"/>
      <c r="P61" s="254"/>
      <c r="Q61" s="210"/>
      <c r="R61" s="209"/>
      <c r="S61" s="209"/>
      <c r="T61" s="209"/>
      <c r="U61" s="210"/>
      <c r="V61" s="209"/>
      <c r="W61" s="212"/>
      <c r="X61" s="214"/>
      <c r="Z61" s="2"/>
    </row>
    <row r="62" spans="1:26" ht="17.75" customHeight="1">
      <c r="A62" s="215" t="s">
        <v>141</v>
      </c>
      <c r="B62" s="216"/>
      <c r="C62" s="217"/>
      <c r="D62" s="221"/>
      <c r="E62" s="216"/>
      <c r="F62" s="222"/>
      <c r="G62" s="223"/>
      <c r="H62" s="216"/>
      <c r="I62" s="222"/>
      <c r="J62" s="223"/>
      <c r="K62" s="216"/>
      <c r="L62" s="222"/>
      <c r="M62" s="224"/>
      <c r="N62" s="225"/>
      <c r="O62" s="226"/>
      <c r="P62" s="235">
        <f>(R62*3)+(S62*1)</f>
        <v>0</v>
      </c>
      <c r="Q62" s="237">
        <f>R62+S62+T62</f>
        <v>0</v>
      </c>
      <c r="R62" s="230"/>
      <c r="S62" s="230"/>
      <c r="T62" s="230"/>
      <c r="U62" s="237">
        <f>D63+G63+J63</f>
        <v>0</v>
      </c>
      <c r="V62" s="230">
        <f>F63+I63+L63</f>
        <v>0</v>
      </c>
      <c r="W62" s="232">
        <f>U62-V62</f>
        <v>0</v>
      </c>
      <c r="X62" s="213"/>
      <c r="Z62" s="2"/>
    </row>
    <row r="63" spans="1:26" ht="17.75" customHeight="1" thickBot="1">
      <c r="A63" s="218"/>
      <c r="B63" s="219"/>
      <c r="C63" s="220"/>
      <c r="D63" s="93">
        <f>O57</f>
        <v>0</v>
      </c>
      <c r="E63" s="82" t="s">
        <v>12</v>
      </c>
      <c r="F63" s="98">
        <f>M57</f>
        <v>0</v>
      </c>
      <c r="G63" s="99">
        <f>O59</f>
        <v>0</v>
      </c>
      <c r="H63" s="82" t="s">
        <v>12</v>
      </c>
      <c r="I63" s="98">
        <f>M59</f>
        <v>0</v>
      </c>
      <c r="J63" s="99">
        <f>O61</f>
        <v>0</v>
      </c>
      <c r="K63" s="82" t="s">
        <v>12</v>
      </c>
      <c r="L63" s="98">
        <f>M61</f>
        <v>0</v>
      </c>
      <c r="M63" s="227"/>
      <c r="N63" s="228"/>
      <c r="O63" s="229"/>
      <c r="P63" s="236"/>
      <c r="Q63" s="238"/>
      <c r="R63" s="231"/>
      <c r="S63" s="231"/>
      <c r="T63" s="231"/>
      <c r="U63" s="238"/>
      <c r="V63" s="231"/>
      <c r="W63" s="233"/>
      <c r="X63" s="234"/>
      <c r="Z63" s="2"/>
    </row>
    <row r="64" spans="1:26" ht="17.75" customHeight="1"/>
    <row r="65" spans="1:26" ht="17.75" customHeight="1" thickBot="1">
      <c r="Z65" s="2"/>
    </row>
    <row r="66" spans="1:26" ht="17.75" customHeight="1" thickBot="1">
      <c r="A66" s="270" t="s">
        <v>36</v>
      </c>
      <c r="B66" s="271"/>
      <c r="C66" s="272"/>
      <c r="D66" s="273" t="str">
        <f>A67</f>
        <v>プルミエール徳島</v>
      </c>
      <c r="E66" s="274"/>
      <c r="F66" s="275"/>
      <c r="G66" s="276" t="str">
        <f>A69</f>
        <v>愛媛FC新居浜</v>
      </c>
      <c r="H66" s="274"/>
      <c r="I66" s="275"/>
      <c r="J66" s="276" t="str">
        <f>A71</f>
        <v>丸亀FC</v>
      </c>
      <c r="K66" s="274"/>
      <c r="L66" s="275"/>
      <c r="M66" s="276" t="str">
        <f>A73</f>
        <v>FCカナリア</v>
      </c>
      <c r="N66" s="274"/>
      <c r="O66" s="277"/>
      <c r="P66" s="104" t="s">
        <v>25</v>
      </c>
      <c r="Q66" s="24" t="s">
        <v>26</v>
      </c>
      <c r="R66" s="24" t="s">
        <v>27</v>
      </c>
      <c r="S66" s="24" t="s">
        <v>28</v>
      </c>
      <c r="T66" s="24" t="s">
        <v>29</v>
      </c>
      <c r="U66" s="24" t="s">
        <v>30</v>
      </c>
      <c r="V66" s="24" t="s">
        <v>31</v>
      </c>
      <c r="W66" s="79" t="s">
        <v>32</v>
      </c>
      <c r="X66" s="25" t="s">
        <v>0</v>
      </c>
    </row>
    <row r="67" spans="1:26" ht="17.75" customHeight="1">
      <c r="A67" s="296" t="s">
        <v>142</v>
      </c>
      <c r="B67" s="279"/>
      <c r="C67" s="280"/>
      <c r="D67" s="281"/>
      <c r="E67" s="282"/>
      <c r="F67" s="283"/>
      <c r="G67" s="285"/>
      <c r="H67" s="279"/>
      <c r="I67" s="286"/>
      <c r="J67" s="285" t="s">
        <v>349</v>
      </c>
      <c r="K67" s="279"/>
      <c r="L67" s="286"/>
      <c r="M67" s="285" t="s">
        <v>349</v>
      </c>
      <c r="N67" s="279"/>
      <c r="O67" s="287"/>
      <c r="P67" s="266">
        <v>6</v>
      </c>
      <c r="Q67" s="267">
        <v>2</v>
      </c>
      <c r="R67" s="255">
        <v>2</v>
      </c>
      <c r="S67" s="255">
        <v>0</v>
      </c>
      <c r="T67" s="255">
        <v>0</v>
      </c>
      <c r="U67" s="267">
        <f>G68+J68+M68</f>
        <v>12</v>
      </c>
      <c r="V67" s="255">
        <f>I68+L68+O68</f>
        <v>0</v>
      </c>
      <c r="W67" s="256">
        <f>U67-V67</f>
        <v>12</v>
      </c>
      <c r="X67" s="257">
        <v>1</v>
      </c>
      <c r="Z67" s="2"/>
    </row>
    <row r="68" spans="1:26" ht="17.75" customHeight="1">
      <c r="A68" s="242"/>
      <c r="B68" s="243"/>
      <c r="C68" s="244"/>
      <c r="D68" s="284"/>
      <c r="E68" s="251"/>
      <c r="F68" s="252"/>
      <c r="G68" s="92"/>
      <c r="H68" s="81" t="s">
        <v>12</v>
      </c>
      <c r="I68" s="97"/>
      <c r="J68" s="92">
        <v>6</v>
      </c>
      <c r="K68" s="81" t="s">
        <v>12</v>
      </c>
      <c r="L68" s="97">
        <v>0</v>
      </c>
      <c r="M68" s="92">
        <v>6</v>
      </c>
      <c r="N68" s="81" t="s">
        <v>12</v>
      </c>
      <c r="O68" s="105">
        <v>0</v>
      </c>
      <c r="P68" s="254"/>
      <c r="Q68" s="210"/>
      <c r="R68" s="209"/>
      <c r="S68" s="209"/>
      <c r="T68" s="209"/>
      <c r="U68" s="210"/>
      <c r="V68" s="209"/>
      <c r="W68" s="212"/>
      <c r="X68" s="214"/>
      <c r="Z68" s="2"/>
    </row>
    <row r="69" spans="1:26" ht="17.75" customHeight="1">
      <c r="A69" s="215" t="s">
        <v>139</v>
      </c>
      <c r="B69" s="216"/>
      <c r="C69" s="217"/>
      <c r="D69" s="221"/>
      <c r="E69" s="216"/>
      <c r="F69" s="222"/>
      <c r="G69" s="224"/>
      <c r="H69" s="225"/>
      <c r="I69" s="261"/>
      <c r="J69" s="223" t="s">
        <v>349</v>
      </c>
      <c r="K69" s="216"/>
      <c r="L69" s="222"/>
      <c r="M69" s="223"/>
      <c r="N69" s="216"/>
      <c r="O69" s="265"/>
      <c r="P69" s="235">
        <v>3</v>
      </c>
      <c r="Q69" s="237">
        <v>1</v>
      </c>
      <c r="R69" s="230">
        <v>1</v>
      </c>
      <c r="S69" s="230">
        <v>0</v>
      </c>
      <c r="T69" s="230">
        <v>0</v>
      </c>
      <c r="U69" s="237">
        <f>D70+J70+M70</f>
        <v>4</v>
      </c>
      <c r="V69" s="230">
        <f>F70+L70+O70</f>
        <v>1</v>
      </c>
      <c r="W69" s="232">
        <f>U69-V69</f>
        <v>3</v>
      </c>
      <c r="X69" s="213">
        <v>2</v>
      </c>
      <c r="Z69" s="2"/>
    </row>
    <row r="70" spans="1:26" ht="17.75" customHeight="1">
      <c r="A70" s="258"/>
      <c r="B70" s="259"/>
      <c r="C70" s="260"/>
      <c r="D70" s="90">
        <f>I68</f>
        <v>0</v>
      </c>
      <c r="E70" s="80" t="s">
        <v>12</v>
      </c>
      <c r="F70" s="96">
        <f>G68</f>
        <v>0</v>
      </c>
      <c r="G70" s="262"/>
      <c r="H70" s="263"/>
      <c r="I70" s="264"/>
      <c r="J70" s="94">
        <v>4</v>
      </c>
      <c r="K70" s="80" t="s">
        <v>12</v>
      </c>
      <c r="L70" s="96">
        <v>1</v>
      </c>
      <c r="M70" s="94"/>
      <c r="N70" s="80" t="s">
        <v>12</v>
      </c>
      <c r="O70" s="106"/>
      <c r="P70" s="235"/>
      <c r="Q70" s="237"/>
      <c r="R70" s="268"/>
      <c r="S70" s="268"/>
      <c r="T70" s="268"/>
      <c r="U70" s="237"/>
      <c r="V70" s="268"/>
      <c r="W70" s="269"/>
      <c r="X70" s="214"/>
      <c r="Z70" s="2"/>
    </row>
    <row r="71" spans="1:26" ht="17.75" customHeight="1">
      <c r="A71" s="239" t="s">
        <v>85</v>
      </c>
      <c r="B71" s="240"/>
      <c r="C71" s="241"/>
      <c r="D71" s="292" t="s">
        <v>352</v>
      </c>
      <c r="E71" s="293"/>
      <c r="F71" s="294"/>
      <c r="G71" s="295" t="s">
        <v>350</v>
      </c>
      <c r="H71" s="293"/>
      <c r="I71" s="294"/>
      <c r="J71" s="247"/>
      <c r="K71" s="248"/>
      <c r="L71" s="249"/>
      <c r="M71" s="246"/>
      <c r="N71" s="240"/>
      <c r="O71" s="253"/>
      <c r="P71" s="254">
        <f>(R71*3)+(S71*1)</f>
        <v>0</v>
      </c>
      <c r="Q71" s="210">
        <v>2</v>
      </c>
      <c r="R71" s="208">
        <v>0</v>
      </c>
      <c r="S71" s="208">
        <v>0</v>
      </c>
      <c r="T71" s="208">
        <v>2</v>
      </c>
      <c r="U71" s="210">
        <f>D72+G72+M72</f>
        <v>1</v>
      </c>
      <c r="V71" s="208">
        <f>F72+I72+O72</f>
        <v>10</v>
      </c>
      <c r="W71" s="211">
        <f>U71-V71</f>
        <v>-9</v>
      </c>
      <c r="X71" s="213">
        <v>4</v>
      </c>
      <c r="Z71" s="2"/>
    </row>
    <row r="72" spans="1:26" ht="17.75" customHeight="1">
      <c r="A72" s="242"/>
      <c r="B72" s="243"/>
      <c r="C72" s="244"/>
      <c r="D72" s="91">
        <f>L68</f>
        <v>0</v>
      </c>
      <c r="E72" s="81" t="s">
        <v>12</v>
      </c>
      <c r="F72" s="97">
        <f>J68</f>
        <v>6</v>
      </c>
      <c r="G72" s="92">
        <f>L70</f>
        <v>1</v>
      </c>
      <c r="H72" s="81" t="s">
        <v>12</v>
      </c>
      <c r="I72" s="97">
        <f>J70</f>
        <v>4</v>
      </c>
      <c r="J72" s="250"/>
      <c r="K72" s="251"/>
      <c r="L72" s="252"/>
      <c r="M72" s="92"/>
      <c r="N72" s="81" t="s">
        <v>12</v>
      </c>
      <c r="O72" s="105"/>
      <c r="P72" s="254"/>
      <c r="Q72" s="210"/>
      <c r="R72" s="209"/>
      <c r="S72" s="209"/>
      <c r="T72" s="209"/>
      <c r="U72" s="210"/>
      <c r="V72" s="209"/>
      <c r="W72" s="212"/>
      <c r="X72" s="214"/>
      <c r="Z72" s="2"/>
    </row>
    <row r="73" spans="1:26" ht="17.75" customHeight="1">
      <c r="A73" s="221" t="s">
        <v>64</v>
      </c>
      <c r="B73" s="216"/>
      <c r="C73" s="217"/>
      <c r="D73" s="289" t="s">
        <v>350</v>
      </c>
      <c r="E73" s="290"/>
      <c r="F73" s="291"/>
      <c r="G73" s="223"/>
      <c r="H73" s="216"/>
      <c r="I73" s="222"/>
      <c r="J73" s="223"/>
      <c r="K73" s="216"/>
      <c r="L73" s="222"/>
      <c r="M73" s="224"/>
      <c r="N73" s="225"/>
      <c r="O73" s="226"/>
      <c r="P73" s="235">
        <f>(R73*3)+(S73*1)</f>
        <v>0</v>
      </c>
      <c r="Q73" s="237">
        <v>1</v>
      </c>
      <c r="R73" s="230">
        <v>0</v>
      </c>
      <c r="S73" s="230">
        <v>0</v>
      </c>
      <c r="T73" s="230">
        <v>1</v>
      </c>
      <c r="U73" s="237">
        <f>D74+G74+J74</f>
        <v>0</v>
      </c>
      <c r="V73" s="230">
        <f>F74+I74+L74</f>
        <v>6</v>
      </c>
      <c r="W73" s="232">
        <f>U73-V73</f>
        <v>-6</v>
      </c>
      <c r="X73" s="213">
        <v>3</v>
      </c>
      <c r="Z73" s="2"/>
    </row>
    <row r="74" spans="1:26" ht="17.75" customHeight="1" thickBot="1">
      <c r="A74" s="218"/>
      <c r="B74" s="219"/>
      <c r="C74" s="220"/>
      <c r="D74" s="93">
        <f>O68</f>
        <v>0</v>
      </c>
      <c r="E74" s="82" t="s">
        <v>12</v>
      </c>
      <c r="F74" s="98">
        <f>M68</f>
        <v>6</v>
      </c>
      <c r="G74" s="99">
        <f>O70</f>
        <v>0</v>
      </c>
      <c r="H74" s="82" t="s">
        <v>12</v>
      </c>
      <c r="I74" s="98">
        <f>M70</f>
        <v>0</v>
      </c>
      <c r="J74" s="99">
        <f>O72</f>
        <v>0</v>
      </c>
      <c r="K74" s="82" t="s">
        <v>12</v>
      </c>
      <c r="L74" s="98">
        <f>M72</f>
        <v>0</v>
      </c>
      <c r="M74" s="227"/>
      <c r="N74" s="228"/>
      <c r="O74" s="229"/>
      <c r="P74" s="236"/>
      <c r="Q74" s="238"/>
      <c r="R74" s="231"/>
      <c r="S74" s="231"/>
      <c r="T74" s="231"/>
      <c r="U74" s="238"/>
      <c r="V74" s="231"/>
      <c r="W74" s="233"/>
      <c r="X74" s="234"/>
      <c r="Z74" s="2"/>
    </row>
    <row r="75" spans="1:26" ht="17.75" customHeight="1"/>
    <row r="76" spans="1:26" ht="17.75" customHeight="1" thickBot="1">
      <c r="Z76" s="2"/>
    </row>
    <row r="77" spans="1:26" ht="17.75" customHeight="1" thickBot="1">
      <c r="A77" s="270" t="s">
        <v>69</v>
      </c>
      <c r="B77" s="271"/>
      <c r="C77" s="272"/>
      <c r="D77" s="273" t="str">
        <f>A78</f>
        <v>ソレアーダ高知</v>
      </c>
      <c r="E77" s="274"/>
      <c r="F77" s="275"/>
      <c r="G77" s="276" t="str">
        <f>A80</f>
        <v>シーガルFC</v>
      </c>
      <c r="H77" s="274"/>
      <c r="I77" s="275"/>
      <c r="J77" s="276" t="str">
        <f>A82</f>
        <v>FCリフォルマ</v>
      </c>
      <c r="K77" s="274"/>
      <c r="L77" s="275"/>
      <c r="M77" s="276" t="str">
        <f>A84</f>
        <v>F.C.Centrale</v>
      </c>
      <c r="N77" s="274"/>
      <c r="O77" s="277"/>
      <c r="P77" s="104" t="s">
        <v>25</v>
      </c>
      <c r="Q77" s="24" t="s">
        <v>26</v>
      </c>
      <c r="R77" s="24" t="s">
        <v>27</v>
      </c>
      <c r="S77" s="24" t="s">
        <v>28</v>
      </c>
      <c r="T77" s="24" t="s">
        <v>29</v>
      </c>
      <c r="U77" s="24" t="s">
        <v>30</v>
      </c>
      <c r="V77" s="24" t="s">
        <v>31</v>
      </c>
      <c r="W77" s="79" t="s">
        <v>32</v>
      </c>
      <c r="X77" s="25" t="s">
        <v>0</v>
      </c>
    </row>
    <row r="78" spans="1:26" ht="17.75" customHeight="1">
      <c r="A78" s="278" t="s">
        <v>84</v>
      </c>
      <c r="B78" s="279"/>
      <c r="C78" s="280"/>
      <c r="D78" s="281"/>
      <c r="E78" s="282"/>
      <c r="F78" s="283"/>
      <c r="G78" s="285"/>
      <c r="H78" s="279"/>
      <c r="I78" s="286"/>
      <c r="J78" s="285"/>
      <c r="K78" s="279"/>
      <c r="L78" s="286"/>
      <c r="M78" s="285"/>
      <c r="N78" s="279"/>
      <c r="O78" s="287"/>
      <c r="P78" s="266">
        <f>(R78*3)+(S78*1)</f>
        <v>0</v>
      </c>
      <c r="Q78" s="267">
        <f>R78+S78+T78</f>
        <v>0</v>
      </c>
      <c r="R78" s="255"/>
      <c r="S78" s="255"/>
      <c r="T78" s="255"/>
      <c r="U78" s="267">
        <f>G79+J79+M79</f>
        <v>0</v>
      </c>
      <c r="V78" s="255">
        <f>I79+L79+O79</f>
        <v>0</v>
      </c>
      <c r="W78" s="256">
        <f>U78-V78</f>
        <v>0</v>
      </c>
      <c r="X78" s="257"/>
      <c r="Z78" s="2"/>
    </row>
    <row r="79" spans="1:26" ht="17.75" customHeight="1">
      <c r="A79" s="242"/>
      <c r="B79" s="243"/>
      <c r="C79" s="244"/>
      <c r="D79" s="284"/>
      <c r="E79" s="251"/>
      <c r="F79" s="252"/>
      <c r="G79" s="92"/>
      <c r="H79" s="81" t="s">
        <v>12</v>
      </c>
      <c r="I79" s="97"/>
      <c r="J79" s="92"/>
      <c r="K79" s="81" t="s">
        <v>12</v>
      </c>
      <c r="L79" s="97"/>
      <c r="M79" s="92"/>
      <c r="N79" s="81" t="s">
        <v>12</v>
      </c>
      <c r="O79" s="105"/>
      <c r="P79" s="254"/>
      <c r="Q79" s="210"/>
      <c r="R79" s="209"/>
      <c r="S79" s="209"/>
      <c r="T79" s="209"/>
      <c r="U79" s="210"/>
      <c r="V79" s="209"/>
      <c r="W79" s="212"/>
      <c r="X79" s="214"/>
      <c r="Z79" s="2"/>
    </row>
    <row r="80" spans="1:26" ht="17.75" customHeight="1">
      <c r="A80" s="215" t="s">
        <v>102</v>
      </c>
      <c r="B80" s="216"/>
      <c r="C80" s="217"/>
      <c r="D80" s="221"/>
      <c r="E80" s="216"/>
      <c r="F80" s="222"/>
      <c r="G80" s="224"/>
      <c r="H80" s="225"/>
      <c r="I80" s="261"/>
      <c r="J80" s="223"/>
      <c r="K80" s="216"/>
      <c r="L80" s="222"/>
      <c r="M80" s="223"/>
      <c r="N80" s="216"/>
      <c r="O80" s="265"/>
      <c r="P80" s="235">
        <f>(R80*3)+(S80*1)</f>
        <v>0</v>
      </c>
      <c r="Q80" s="237">
        <f>R80+S80+T80</f>
        <v>0</v>
      </c>
      <c r="R80" s="230"/>
      <c r="S80" s="230"/>
      <c r="T80" s="230"/>
      <c r="U80" s="237">
        <f>D81+J81+M81</f>
        <v>0</v>
      </c>
      <c r="V80" s="230">
        <f>F81+L81+O81</f>
        <v>0</v>
      </c>
      <c r="W80" s="232">
        <f>U80-V80</f>
        <v>0</v>
      </c>
      <c r="X80" s="213"/>
      <c r="Z80" s="2"/>
    </row>
    <row r="81" spans="1:26" ht="17.75" customHeight="1">
      <c r="A81" s="258"/>
      <c r="B81" s="259"/>
      <c r="C81" s="260"/>
      <c r="D81" s="90">
        <f>I79</f>
        <v>0</v>
      </c>
      <c r="E81" s="80" t="s">
        <v>12</v>
      </c>
      <c r="F81" s="96">
        <f>G79</f>
        <v>0</v>
      </c>
      <c r="G81" s="262"/>
      <c r="H81" s="263"/>
      <c r="I81" s="264"/>
      <c r="J81" s="94"/>
      <c r="K81" s="80" t="s">
        <v>12</v>
      </c>
      <c r="L81" s="96"/>
      <c r="M81" s="94"/>
      <c r="N81" s="80" t="s">
        <v>12</v>
      </c>
      <c r="O81" s="106"/>
      <c r="P81" s="235"/>
      <c r="Q81" s="237"/>
      <c r="R81" s="268"/>
      <c r="S81" s="268"/>
      <c r="T81" s="268"/>
      <c r="U81" s="237"/>
      <c r="V81" s="268"/>
      <c r="W81" s="269"/>
      <c r="X81" s="214"/>
      <c r="Z81" s="2"/>
    </row>
    <row r="82" spans="1:26" ht="17.75" customHeight="1">
      <c r="A82" s="288" t="s">
        <v>143</v>
      </c>
      <c r="B82" s="240"/>
      <c r="C82" s="241"/>
      <c r="D82" s="239"/>
      <c r="E82" s="240"/>
      <c r="F82" s="245"/>
      <c r="G82" s="246"/>
      <c r="H82" s="240"/>
      <c r="I82" s="245"/>
      <c r="J82" s="247"/>
      <c r="K82" s="248"/>
      <c r="L82" s="249"/>
      <c r="M82" s="246"/>
      <c r="N82" s="240"/>
      <c r="O82" s="253"/>
      <c r="P82" s="254">
        <f>(R82*3)+(S82*1)</f>
        <v>0</v>
      </c>
      <c r="Q82" s="210">
        <f>R82+S82+T82</f>
        <v>0</v>
      </c>
      <c r="R82" s="208"/>
      <c r="S82" s="208"/>
      <c r="T82" s="208"/>
      <c r="U82" s="210">
        <f>D83+G83+M83</f>
        <v>0</v>
      </c>
      <c r="V82" s="208">
        <f>F83+I83+O83</f>
        <v>0</v>
      </c>
      <c r="W82" s="211">
        <f>U82-V82</f>
        <v>0</v>
      </c>
      <c r="X82" s="213"/>
      <c r="Z82" s="2"/>
    </row>
    <row r="83" spans="1:26" ht="17.75" customHeight="1">
      <c r="A83" s="242"/>
      <c r="B83" s="243"/>
      <c r="C83" s="244"/>
      <c r="D83" s="91">
        <f>L79</f>
        <v>0</v>
      </c>
      <c r="E83" s="81" t="s">
        <v>12</v>
      </c>
      <c r="F83" s="97">
        <f>J79</f>
        <v>0</v>
      </c>
      <c r="G83" s="92">
        <f>L81</f>
        <v>0</v>
      </c>
      <c r="H83" s="81" t="s">
        <v>12</v>
      </c>
      <c r="I83" s="97">
        <f>J81</f>
        <v>0</v>
      </c>
      <c r="J83" s="250"/>
      <c r="K83" s="251"/>
      <c r="L83" s="252"/>
      <c r="M83" s="92"/>
      <c r="N83" s="81" t="s">
        <v>12</v>
      </c>
      <c r="O83" s="105"/>
      <c r="P83" s="254"/>
      <c r="Q83" s="210"/>
      <c r="R83" s="209"/>
      <c r="S83" s="209"/>
      <c r="T83" s="209"/>
      <c r="U83" s="210"/>
      <c r="V83" s="209"/>
      <c r="W83" s="212"/>
      <c r="X83" s="214"/>
      <c r="Z83" s="2"/>
    </row>
    <row r="84" spans="1:26" ht="17.75" customHeight="1">
      <c r="A84" s="221" t="s">
        <v>45</v>
      </c>
      <c r="B84" s="216"/>
      <c r="C84" s="217"/>
      <c r="D84" s="221"/>
      <c r="E84" s="216"/>
      <c r="F84" s="222"/>
      <c r="G84" s="223"/>
      <c r="H84" s="216"/>
      <c r="I84" s="222"/>
      <c r="J84" s="223"/>
      <c r="K84" s="216"/>
      <c r="L84" s="222"/>
      <c r="M84" s="224"/>
      <c r="N84" s="225"/>
      <c r="O84" s="226"/>
      <c r="P84" s="235">
        <f>(R84*3)+(S84*1)</f>
        <v>0</v>
      </c>
      <c r="Q84" s="237">
        <f>R84+S84+T84</f>
        <v>0</v>
      </c>
      <c r="R84" s="230"/>
      <c r="S84" s="230"/>
      <c r="T84" s="230"/>
      <c r="U84" s="237">
        <f>D85+G85+J85</f>
        <v>0</v>
      </c>
      <c r="V84" s="230">
        <f>F85+I85+L85</f>
        <v>0</v>
      </c>
      <c r="W84" s="232">
        <f>U84-V84</f>
        <v>0</v>
      </c>
      <c r="X84" s="213"/>
      <c r="Z84" s="2"/>
    </row>
    <row r="85" spans="1:26" ht="17.75" customHeight="1" thickBot="1">
      <c r="A85" s="218"/>
      <c r="B85" s="219"/>
      <c r="C85" s="220"/>
      <c r="D85" s="93">
        <f>O79</f>
        <v>0</v>
      </c>
      <c r="E85" s="82" t="s">
        <v>12</v>
      </c>
      <c r="F85" s="98">
        <f>M79</f>
        <v>0</v>
      </c>
      <c r="G85" s="99">
        <f>O81</f>
        <v>0</v>
      </c>
      <c r="H85" s="82" t="s">
        <v>12</v>
      </c>
      <c r="I85" s="98">
        <f>M81</f>
        <v>0</v>
      </c>
      <c r="J85" s="99">
        <f>O83</f>
        <v>0</v>
      </c>
      <c r="K85" s="82" t="s">
        <v>12</v>
      </c>
      <c r="L85" s="98">
        <f>M83</f>
        <v>0</v>
      </c>
      <c r="M85" s="227"/>
      <c r="N85" s="228"/>
      <c r="O85" s="229"/>
      <c r="P85" s="236"/>
      <c r="Q85" s="238"/>
      <c r="R85" s="231"/>
      <c r="S85" s="231"/>
      <c r="T85" s="231"/>
      <c r="U85" s="238"/>
      <c r="V85" s="231"/>
      <c r="W85" s="233"/>
      <c r="X85" s="234"/>
      <c r="Z85" s="2"/>
    </row>
    <row r="86" spans="1:26" ht="17.75" customHeight="1">
      <c r="Z86" s="2"/>
    </row>
    <row r="87" spans="1:26" ht="17.75" customHeight="1" thickBot="1">
      <c r="Z87" s="2"/>
    </row>
    <row r="88" spans="1:26" ht="17.75" customHeight="1" thickBot="1">
      <c r="A88" s="270" t="s">
        <v>70</v>
      </c>
      <c r="B88" s="271"/>
      <c r="C88" s="272"/>
      <c r="D88" s="273" t="str">
        <f>A89</f>
        <v>高知ユナイテッド</v>
      </c>
      <c r="E88" s="274"/>
      <c r="F88" s="275"/>
      <c r="G88" s="276" t="str">
        <f>A91</f>
        <v>徳島FCリベリモ</v>
      </c>
      <c r="H88" s="274"/>
      <c r="I88" s="275"/>
      <c r="J88" s="276" t="str">
        <f>A93</f>
        <v>FC BLAZE</v>
      </c>
      <c r="K88" s="274"/>
      <c r="L88" s="275"/>
      <c r="M88" s="276" t="str">
        <f>A95</f>
        <v>Arancio Giocare</v>
      </c>
      <c r="N88" s="274"/>
      <c r="O88" s="277"/>
      <c r="P88" s="104" t="s">
        <v>25</v>
      </c>
      <c r="Q88" s="24" t="s">
        <v>26</v>
      </c>
      <c r="R88" s="24" t="s">
        <v>27</v>
      </c>
      <c r="S88" s="24" t="s">
        <v>28</v>
      </c>
      <c r="T88" s="24" t="s">
        <v>29</v>
      </c>
      <c r="U88" s="24" t="s">
        <v>30</v>
      </c>
      <c r="V88" s="24" t="s">
        <v>31</v>
      </c>
      <c r="W88" s="79" t="s">
        <v>32</v>
      </c>
      <c r="X88" s="25" t="s">
        <v>0</v>
      </c>
      <c r="Z88" s="2"/>
    </row>
    <row r="89" spans="1:26" ht="17.75" customHeight="1">
      <c r="A89" s="278" t="s">
        <v>88</v>
      </c>
      <c r="B89" s="279"/>
      <c r="C89" s="280"/>
      <c r="D89" s="281"/>
      <c r="E89" s="282"/>
      <c r="F89" s="283"/>
      <c r="G89" s="285"/>
      <c r="H89" s="279"/>
      <c r="I89" s="286"/>
      <c r="J89" s="285"/>
      <c r="K89" s="279"/>
      <c r="L89" s="286"/>
      <c r="M89" s="285"/>
      <c r="N89" s="279"/>
      <c r="O89" s="287"/>
      <c r="P89" s="266">
        <f>(R89*3)+(S89*1)</f>
        <v>0</v>
      </c>
      <c r="Q89" s="267">
        <f>R89+S89+T89</f>
        <v>0</v>
      </c>
      <c r="R89" s="255"/>
      <c r="S89" s="255"/>
      <c r="T89" s="255"/>
      <c r="U89" s="267">
        <f>G90+J90+M90</f>
        <v>0</v>
      </c>
      <c r="V89" s="255">
        <f>I90+L90+O90</f>
        <v>0</v>
      </c>
      <c r="W89" s="256">
        <f>U89-V89</f>
        <v>0</v>
      </c>
      <c r="X89" s="257"/>
      <c r="Z89" s="2"/>
    </row>
    <row r="90" spans="1:26" ht="17.75" customHeight="1">
      <c r="A90" s="242"/>
      <c r="B90" s="243"/>
      <c r="C90" s="244"/>
      <c r="D90" s="284"/>
      <c r="E90" s="251"/>
      <c r="F90" s="252"/>
      <c r="G90" s="92"/>
      <c r="H90" s="81" t="s">
        <v>12</v>
      </c>
      <c r="I90" s="97"/>
      <c r="J90" s="92"/>
      <c r="K90" s="81" t="s">
        <v>12</v>
      </c>
      <c r="L90" s="97"/>
      <c r="M90" s="92"/>
      <c r="N90" s="81" t="s">
        <v>12</v>
      </c>
      <c r="O90" s="105"/>
      <c r="P90" s="254"/>
      <c r="Q90" s="210"/>
      <c r="R90" s="209"/>
      <c r="S90" s="209"/>
      <c r="T90" s="209"/>
      <c r="U90" s="210"/>
      <c r="V90" s="209"/>
      <c r="W90" s="212"/>
      <c r="X90" s="214"/>
      <c r="Z90" s="2"/>
    </row>
    <row r="91" spans="1:26" ht="17.75" customHeight="1">
      <c r="A91" s="215" t="s">
        <v>106</v>
      </c>
      <c r="B91" s="216"/>
      <c r="C91" s="217"/>
      <c r="D91" s="221"/>
      <c r="E91" s="216"/>
      <c r="F91" s="222"/>
      <c r="G91" s="224"/>
      <c r="H91" s="225"/>
      <c r="I91" s="261"/>
      <c r="J91" s="223"/>
      <c r="K91" s="216"/>
      <c r="L91" s="222"/>
      <c r="M91" s="223"/>
      <c r="N91" s="216"/>
      <c r="O91" s="265"/>
      <c r="P91" s="235">
        <f>(R91*3)+(S91*1)</f>
        <v>0</v>
      </c>
      <c r="Q91" s="237">
        <f>R91+S91+T91</f>
        <v>0</v>
      </c>
      <c r="R91" s="230"/>
      <c r="S91" s="230"/>
      <c r="T91" s="230"/>
      <c r="U91" s="237">
        <f>D92+J92+M92</f>
        <v>0</v>
      </c>
      <c r="V91" s="230">
        <f>F92+L92+O92</f>
        <v>0</v>
      </c>
      <c r="W91" s="232">
        <f>U91-V91</f>
        <v>0</v>
      </c>
      <c r="X91" s="213"/>
      <c r="Z91" s="2"/>
    </row>
    <row r="92" spans="1:26" ht="17.75" customHeight="1">
      <c r="A92" s="258"/>
      <c r="B92" s="259"/>
      <c r="C92" s="260"/>
      <c r="D92" s="90">
        <f>I90</f>
        <v>0</v>
      </c>
      <c r="E92" s="80" t="s">
        <v>12</v>
      </c>
      <c r="F92" s="96">
        <f>G90</f>
        <v>0</v>
      </c>
      <c r="G92" s="262"/>
      <c r="H92" s="263"/>
      <c r="I92" s="264"/>
      <c r="J92" s="94"/>
      <c r="K92" s="80" t="s">
        <v>12</v>
      </c>
      <c r="L92" s="96"/>
      <c r="M92" s="94"/>
      <c r="N92" s="80" t="s">
        <v>12</v>
      </c>
      <c r="O92" s="106"/>
      <c r="P92" s="235"/>
      <c r="Q92" s="237"/>
      <c r="R92" s="268"/>
      <c r="S92" s="268"/>
      <c r="T92" s="268"/>
      <c r="U92" s="237"/>
      <c r="V92" s="268"/>
      <c r="W92" s="269"/>
      <c r="X92" s="214"/>
      <c r="Z92" s="2"/>
    </row>
    <row r="93" spans="1:26" ht="17.75" customHeight="1">
      <c r="A93" s="239" t="s">
        <v>46</v>
      </c>
      <c r="B93" s="240"/>
      <c r="C93" s="241"/>
      <c r="D93" s="239"/>
      <c r="E93" s="240"/>
      <c r="F93" s="245"/>
      <c r="G93" s="246"/>
      <c r="H93" s="240"/>
      <c r="I93" s="245"/>
      <c r="J93" s="247"/>
      <c r="K93" s="248"/>
      <c r="L93" s="249"/>
      <c r="M93" s="246"/>
      <c r="N93" s="240"/>
      <c r="O93" s="253"/>
      <c r="P93" s="254">
        <f>(R93*3)+(S93*1)</f>
        <v>0</v>
      </c>
      <c r="Q93" s="210">
        <f>R93+S93+T93</f>
        <v>0</v>
      </c>
      <c r="R93" s="208"/>
      <c r="S93" s="208"/>
      <c r="T93" s="208"/>
      <c r="U93" s="210">
        <f>D94+G94+M94</f>
        <v>0</v>
      </c>
      <c r="V93" s="208">
        <f>F94+I94+O94</f>
        <v>0</v>
      </c>
      <c r="W93" s="211">
        <f>U93-V93</f>
        <v>0</v>
      </c>
      <c r="X93" s="213"/>
      <c r="Z93" s="2"/>
    </row>
    <row r="94" spans="1:26" ht="17.75" customHeight="1">
      <c r="A94" s="242"/>
      <c r="B94" s="243"/>
      <c r="C94" s="244"/>
      <c r="D94" s="91">
        <f>L90</f>
        <v>0</v>
      </c>
      <c r="E94" s="81" t="s">
        <v>12</v>
      </c>
      <c r="F94" s="97">
        <f>J90</f>
        <v>0</v>
      </c>
      <c r="G94" s="92">
        <f>L92</f>
        <v>0</v>
      </c>
      <c r="H94" s="81" t="s">
        <v>12</v>
      </c>
      <c r="I94" s="97">
        <f>J92</f>
        <v>0</v>
      </c>
      <c r="J94" s="250"/>
      <c r="K94" s="251"/>
      <c r="L94" s="252"/>
      <c r="M94" s="92"/>
      <c r="N94" s="81" t="s">
        <v>12</v>
      </c>
      <c r="O94" s="105"/>
      <c r="P94" s="254"/>
      <c r="Q94" s="210"/>
      <c r="R94" s="209"/>
      <c r="S94" s="209"/>
      <c r="T94" s="209"/>
      <c r="U94" s="210"/>
      <c r="V94" s="209"/>
      <c r="W94" s="212"/>
      <c r="X94" s="214"/>
      <c r="Z94" s="2"/>
    </row>
    <row r="95" spans="1:26" ht="17.75" customHeight="1">
      <c r="A95" s="215" t="s">
        <v>87</v>
      </c>
      <c r="B95" s="216"/>
      <c r="C95" s="217"/>
      <c r="D95" s="221"/>
      <c r="E95" s="216"/>
      <c r="F95" s="222"/>
      <c r="G95" s="223"/>
      <c r="H95" s="216"/>
      <c r="I95" s="222"/>
      <c r="J95" s="223"/>
      <c r="K95" s="216"/>
      <c r="L95" s="222"/>
      <c r="M95" s="224"/>
      <c r="N95" s="225"/>
      <c r="O95" s="226"/>
      <c r="P95" s="235">
        <f>(R95*3)+(S95*1)</f>
        <v>0</v>
      </c>
      <c r="Q95" s="237">
        <f>R95+S95+T95</f>
        <v>0</v>
      </c>
      <c r="R95" s="230"/>
      <c r="S95" s="230"/>
      <c r="T95" s="230"/>
      <c r="U95" s="237">
        <f>D96+G96+J96</f>
        <v>0</v>
      </c>
      <c r="V95" s="230">
        <f>F96+I96+L96</f>
        <v>0</v>
      </c>
      <c r="W95" s="232">
        <f>U95-V95</f>
        <v>0</v>
      </c>
      <c r="X95" s="213"/>
      <c r="Z95" s="2"/>
    </row>
    <row r="96" spans="1:26" ht="17.75" customHeight="1" thickBot="1">
      <c r="A96" s="218"/>
      <c r="B96" s="219"/>
      <c r="C96" s="220"/>
      <c r="D96" s="93">
        <f>O90</f>
        <v>0</v>
      </c>
      <c r="E96" s="82" t="s">
        <v>12</v>
      </c>
      <c r="F96" s="98">
        <f>M90</f>
        <v>0</v>
      </c>
      <c r="G96" s="99">
        <f>O92</f>
        <v>0</v>
      </c>
      <c r="H96" s="82" t="s">
        <v>12</v>
      </c>
      <c r="I96" s="98">
        <f>M92</f>
        <v>0</v>
      </c>
      <c r="J96" s="99">
        <f>O94</f>
        <v>0</v>
      </c>
      <c r="K96" s="82" t="s">
        <v>12</v>
      </c>
      <c r="L96" s="98">
        <f>M94</f>
        <v>0</v>
      </c>
      <c r="M96" s="227"/>
      <c r="N96" s="228"/>
      <c r="O96" s="229"/>
      <c r="P96" s="236"/>
      <c r="Q96" s="238"/>
      <c r="R96" s="231"/>
      <c r="S96" s="231"/>
      <c r="T96" s="231"/>
      <c r="U96" s="238"/>
      <c r="V96" s="231"/>
      <c r="W96" s="233"/>
      <c r="X96" s="234"/>
      <c r="Z96" s="2"/>
    </row>
    <row r="97" spans="26:26" ht="17.75" customHeight="1"/>
    <row r="98" spans="26:26" ht="17.75" customHeight="1">
      <c r="Z98" s="2"/>
    </row>
    <row r="99" spans="26:26" ht="17" customHeight="1">
      <c r="Z99" s="2"/>
    </row>
  </sheetData>
  <mergeCells count="497">
    <mergeCell ref="A1:X1"/>
    <mergeCell ref="O3:X3"/>
    <mergeCell ref="A5:C5"/>
    <mergeCell ref="D5:F5"/>
    <mergeCell ref="G5:I5"/>
    <mergeCell ref="J5:L5"/>
    <mergeCell ref="U6:U7"/>
    <mergeCell ref="A8:C9"/>
    <mergeCell ref="D8:F8"/>
    <mergeCell ref="G8:I9"/>
    <mergeCell ref="J8:L8"/>
    <mergeCell ref="M8:M9"/>
    <mergeCell ref="N8:N9"/>
    <mergeCell ref="O8:O9"/>
    <mergeCell ref="P8:P9"/>
    <mergeCell ref="Q8:Q9"/>
    <mergeCell ref="O6:O7"/>
    <mergeCell ref="P6:P7"/>
    <mergeCell ref="Q6:Q7"/>
    <mergeCell ref="R6:R7"/>
    <mergeCell ref="S6:S7"/>
    <mergeCell ref="T6:T7"/>
    <mergeCell ref="A6:C7"/>
    <mergeCell ref="D6:F7"/>
    <mergeCell ref="G6:I6"/>
    <mergeCell ref="J6:L6"/>
    <mergeCell ref="M6:M7"/>
    <mergeCell ref="N6:N7"/>
    <mergeCell ref="R8:R9"/>
    <mergeCell ref="S8:S9"/>
    <mergeCell ref="T8:T9"/>
    <mergeCell ref="U8:U9"/>
    <mergeCell ref="A10:C11"/>
    <mergeCell ref="D10:F10"/>
    <mergeCell ref="G10:I10"/>
    <mergeCell ref="J10:L11"/>
    <mergeCell ref="M10:M11"/>
    <mergeCell ref="N10:N11"/>
    <mergeCell ref="U10:U11"/>
    <mergeCell ref="O10:O11"/>
    <mergeCell ref="P10:P11"/>
    <mergeCell ref="Q10:Q11"/>
    <mergeCell ref="R10:R11"/>
    <mergeCell ref="S10:S11"/>
    <mergeCell ref="T10:T11"/>
    <mergeCell ref="A14:C14"/>
    <mergeCell ref="D14:F14"/>
    <mergeCell ref="G14:I14"/>
    <mergeCell ref="J14:L14"/>
    <mergeCell ref="A15:C16"/>
    <mergeCell ref="D15:F16"/>
    <mergeCell ref="G15:I15"/>
    <mergeCell ref="J15:L15"/>
    <mergeCell ref="M15:M16"/>
    <mergeCell ref="T15:T16"/>
    <mergeCell ref="U15:U16"/>
    <mergeCell ref="A17:C18"/>
    <mergeCell ref="D17:F17"/>
    <mergeCell ref="G17:I18"/>
    <mergeCell ref="J17:L17"/>
    <mergeCell ref="M17:M18"/>
    <mergeCell ref="N17:N18"/>
    <mergeCell ref="O17:O18"/>
    <mergeCell ref="P17:P18"/>
    <mergeCell ref="N15:N16"/>
    <mergeCell ref="O15:O16"/>
    <mergeCell ref="P15:P16"/>
    <mergeCell ref="Q15:Q16"/>
    <mergeCell ref="R15:R16"/>
    <mergeCell ref="S15:S16"/>
    <mergeCell ref="Q17:Q18"/>
    <mergeCell ref="R17:R18"/>
    <mergeCell ref="S17:S18"/>
    <mergeCell ref="T17:T18"/>
    <mergeCell ref="U17:U18"/>
    <mergeCell ref="A19:C20"/>
    <mergeCell ref="D19:F19"/>
    <mergeCell ref="G19:I19"/>
    <mergeCell ref="J19:L20"/>
    <mergeCell ref="M19:M20"/>
    <mergeCell ref="T19:T20"/>
    <mergeCell ref="U19:U20"/>
    <mergeCell ref="A23:C23"/>
    <mergeCell ref="D23:F23"/>
    <mergeCell ref="G23:I23"/>
    <mergeCell ref="J23:L23"/>
    <mergeCell ref="N19:N20"/>
    <mergeCell ref="O19:O20"/>
    <mergeCell ref="P19:P20"/>
    <mergeCell ref="Q19:Q20"/>
    <mergeCell ref="R19:R20"/>
    <mergeCell ref="S19:S20"/>
    <mergeCell ref="U24:U25"/>
    <mergeCell ref="A26:C27"/>
    <mergeCell ref="D26:F26"/>
    <mergeCell ref="G26:I27"/>
    <mergeCell ref="J26:L26"/>
    <mergeCell ref="M26:M27"/>
    <mergeCell ref="N26:N27"/>
    <mergeCell ref="O26:O27"/>
    <mergeCell ref="P26:P27"/>
    <mergeCell ref="Q26:Q27"/>
    <mergeCell ref="O24:O25"/>
    <mergeCell ref="P24:P25"/>
    <mergeCell ref="Q24:Q25"/>
    <mergeCell ref="R24:R25"/>
    <mergeCell ref="S24:S25"/>
    <mergeCell ref="T24:T25"/>
    <mergeCell ref="A24:C25"/>
    <mergeCell ref="D24:F25"/>
    <mergeCell ref="G24:I24"/>
    <mergeCell ref="J24:L24"/>
    <mergeCell ref="M24:M25"/>
    <mergeCell ref="N24:N25"/>
    <mergeCell ref="R26:R27"/>
    <mergeCell ref="S26:S27"/>
    <mergeCell ref="T26:T27"/>
    <mergeCell ref="U26:U27"/>
    <mergeCell ref="A28:C29"/>
    <mergeCell ref="D28:F28"/>
    <mergeCell ref="G28:I28"/>
    <mergeCell ref="J28:L29"/>
    <mergeCell ref="M28:M29"/>
    <mergeCell ref="N28:N29"/>
    <mergeCell ref="U28:U29"/>
    <mergeCell ref="S28:S29"/>
    <mergeCell ref="T28:T29"/>
    <mergeCell ref="A33:C33"/>
    <mergeCell ref="D33:F33"/>
    <mergeCell ref="G33:I33"/>
    <mergeCell ref="J33:L33"/>
    <mergeCell ref="M33:O33"/>
    <mergeCell ref="O28:O29"/>
    <mergeCell ref="P28:P29"/>
    <mergeCell ref="Q28:Q29"/>
    <mergeCell ref="R28:R29"/>
    <mergeCell ref="X36:X37"/>
    <mergeCell ref="W34:W35"/>
    <mergeCell ref="X34:X35"/>
    <mergeCell ref="A36:C37"/>
    <mergeCell ref="D36:F36"/>
    <mergeCell ref="G36:I37"/>
    <mergeCell ref="J36:L36"/>
    <mergeCell ref="M36:O36"/>
    <mergeCell ref="P36:P37"/>
    <mergeCell ref="Q36:Q37"/>
    <mergeCell ref="R36:R37"/>
    <mergeCell ref="Q34:Q35"/>
    <mergeCell ref="R34:R35"/>
    <mergeCell ref="S34:S35"/>
    <mergeCell ref="T34:T35"/>
    <mergeCell ref="U34:U35"/>
    <mergeCell ref="V34:V35"/>
    <mergeCell ref="A34:C35"/>
    <mergeCell ref="D34:F35"/>
    <mergeCell ref="G34:I34"/>
    <mergeCell ref="J34:L34"/>
    <mergeCell ref="M34:O34"/>
    <mergeCell ref="P34:P35"/>
    <mergeCell ref="G38:I38"/>
    <mergeCell ref="J38:L39"/>
    <mergeCell ref="M38:O38"/>
    <mergeCell ref="P38:P39"/>
    <mergeCell ref="S36:S37"/>
    <mergeCell ref="T36:T37"/>
    <mergeCell ref="U36:U37"/>
    <mergeCell ref="V36:V37"/>
    <mergeCell ref="W36:W37"/>
    <mergeCell ref="S40:S41"/>
    <mergeCell ref="T40:T41"/>
    <mergeCell ref="U40:U41"/>
    <mergeCell ref="V40:V41"/>
    <mergeCell ref="W40:W41"/>
    <mergeCell ref="X40:X41"/>
    <mergeCell ref="W38:W39"/>
    <mergeCell ref="X38:X39"/>
    <mergeCell ref="A40:C41"/>
    <mergeCell ref="D40:F40"/>
    <mergeCell ref="G40:I40"/>
    <mergeCell ref="J40:L40"/>
    <mergeCell ref="M40:O41"/>
    <mergeCell ref="P40:P41"/>
    <mergeCell ref="Q40:Q41"/>
    <mergeCell ref="R40:R41"/>
    <mergeCell ref="Q38:Q39"/>
    <mergeCell ref="R38:R39"/>
    <mergeCell ref="S38:S39"/>
    <mergeCell ref="T38:T39"/>
    <mergeCell ref="U38:U39"/>
    <mergeCell ref="V38:V39"/>
    <mergeCell ref="A38:C39"/>
    <mergeCell ref="D38:F38"/>
    <mergeCell ref="A44:C44"/>
    <mergeCell ref="D44:F44"/>
    <mergeCell ref="G44:I44"/>
    <mergeCell ref="J44:L44"/>
    <mergeCell ref="M44:O44"/>
    <mergeCell ref="A45:C46"/>
    <mergeCell ref="D45:F46"/>
    <mergeCell ref="G45:I45"/>
    <mergeCell ref="J45:L45"/>
    <mergeCell ref="M45:O45"/>
    <mergeCell ref="V45:V46"/>
    <mergeCell ref="W45:W46"/>
    <mergeCell ref="X45:X46"/>
    <mergeCell ref="A47:C48"/>
    <mergeCell ref="D47:F47"/>
    <mergeCell ref="G47:I48"/>
    <mergeCell ref="J47:L47"/>
    <mergeCell ref="M47:O47"/>
    <mergeCell ref="P47:P48"/>
    <mergeCell ref="Q47:Q48"/>
    <mergeCell ref="P45:P46"/>
    <mergeCell ref="Q45:Q46"/>
    <mergeCell ref="R45:R46"/>
    <mergeCell ref="S45:S46"/>
    <mergeCell ref="T45:T46"/>
    <mergeCell ref="U45:U46"/>
    <mergeCell ref="X47:X48"/>
    <mergeCell ref="R47:R48"/>
    <mergeCell ref="S47:S48"/>
    <mergeCell ref="T47:T48"/>
    <mergeCell ref="U47:U48"/>
    <mergeCell ref="V47:V48"/>
    <mergeCell ref="W47:W48"/>
    <mergeCell ref="T49:T50"/>
    <mergeCell ref="U49:U50"/>
    <mergeCell ref="V49:V50"/>
    <mergeCell ref="W49:W50"/>
    <mergeCell ref="X49:X50"/>
    <mergeCell ref="A51:C52"/>
    <mergeCell ref="D51:F51"/>
    <mergeCell ref="G51:I51"/>
    <mergeCell ref="J51:L51"/>
    <mergeCell ref="M51:O52"/>
    <mergeCell ref="V51:V52"/>
    <mergeCell ref="W51:W52"/>
    <mergeCell ref="X51:X52"/>
    <mergeCell ref="T51:T52"/>
    <mergeCell ref="U51:U52"/>
    <mergeCell ref="A49:C50"/>
    <mergeCell ref="D49:F49"/>
    <mergeCell ref="G49:I49"/>
    <mergeCell ref="J49:L50"/>
    <mergeCell ref="M49:O49"/>
    <mergeCell ref="P49:P50"/>
    <mergeCell ref="Q49:Q50"/>
    <mergeCell ref="R49:R50"/>
    <mergeCell ref="S49:S50"/>
    <mergeCell ref="A55:C55"/>
    <mergeCell ref="D55:F55"/>
    <mergeCell ref="G55:I55"/>
    <mergeCell ref="J55:L55"/>
    <mergeCell ref="M55:O55"/>
    <mergeCell ref="P51:P52"/>
    <mergeCell ref="Q51:Q52"/>
    <mergeCell ref="R51:R52"/>
    <mergeCell ref="S51:S52"/>
    <mergeCell ref="X58:X59"/>
    <mergeCell ref="W56:W57"/>
    <mergeCell ref="X56:X57"/>
    <mergeCell ref="A58:C59"/>
    <mergeCell ref="D58:F58"/>
    <mergeCell ref="G58:I59"/>
    <mergeCell ref="J58:L58"/>
    <mergeCell ref="M58:O58"/>
    <mergeCell ref="P58:P59"/>
    <mergeCell ref="Q58:Q59"/>
    <mergeCell ref="R58:R59"/>
    <mergeCell ref="Q56:Q57"/>
    <mergeCell ref="R56:R57"/>
    <mergeCell ref="S56:S57"/>
    <mergeCell ref="T56:T57"/>
    <mergeCell ref="U56:U57"/>
    <mergeCell ref="V56:V57"/>
    <mergeCell ref="A56:C57"/>
    <mergeCell ref="D56:F57"/>
    <mergeCell ref="G56:I56"/>
    <mergeCell ref="J56:L56"/>
    <mergeCell ref="M56:O56"/>
    <mergeCell ref="P56:P57"/>
    <mergeCell ref="G60:I60"/>
    <mergeCell ref="J60:L61"/>
    <mergeCell ref="M60:O60"/>
    <mergeCell ref="P60:P61"/>
    <mergeCell ref="S58:S59"/>
    <mergeCell ref="T58:T59"/>
    <mergeCell ref="U58:U59"/>
    <mergeCell ref="V58:V59"/>
    <mergeCell ref="W58:W59"/>
    <mergeCell ref="S62:S63"/>
    <mergeCell ref="T62:T63"/>
    <mergeCell ref="U62:U63"/>
    <mergeCell ref="V62:V63"/>
    <mergeCell ref="W62:W63"/>
    <mergeCell ref="X62:X63"/>
    <mergeCell ref="W60:W61"/>
    <mergeCell ref="X60:X61"/>
    <mergeCell ref="A62:C63"/>
    <mergeCell ref="D62:F62"/>
    <mergeCell ref="G62:I62"/>
    <mergeCell ref="J62:L62"/>
    <mergeCell ref="M62:O63"/>
    <mergeCell ref="P62:P63"/>
    <mergeCell ref="Q62:Q63"/>
    <mergeCell ref="R62:R63"/>
    <mergeCell ref="Q60:Q61"/>
    <mergeCell ref="R60:R61"/>
    <mergeCell ref="S60:S61"/>
    <mergeCell ref="T60:T61"/>
    <mergeCell ref="U60:U61"/>
    <mergeCell ref="V60:V61"/>
    <mergeCell ref="A60:C61"/>
    <mergeCell ref="D60:F60"/>
    <mergeCell ref="A66:C66"/>
    <mergeCell ref="D66:F66"/>
    <mergeCell ref="G66:I66"/>
    <mergeCell ref="J66:L66"/>
    <mergeCell ref="M66:O66"/>
    <mergeCell ref="A67:C68"/>
    <mergeCell ref="D67:F68"/>
    <mergeCell ref="G67:I67"/>
    <mergeCell ref="J67:L67"/>
    <mergeCell ref="M67:O67"/>
    <mergeCell ref="V67:V68"/>
    <mergeCell ref="W67:W68"/>
    <mergeCell ref="X67:X68"/>
    <mergeCell ref="A69:C70"/>
    <mergeCell ref="D69:F69"/>
    <mergeCell ref="G69:I70"/>
    <mergeCell ref="J69:L69"/>
    <mergeCell ref="M69:O69"/>
    <mergeCell ref="P69:P70"/>
    <mergeCell ref="Q69:Q70"/>
    <mergeCell ref="P67:P68"/>
    <mergeCell ref="Q67:Q68"/>
    <mergeCell ref="R67:R68"/>
    <mergeCell ref="S67:S68"/>
    <mergeCell ref="T67:T68"/>
    <mergeCell ref="U67:U68"/>
    <mergeCell ref="X69:X70"/>
    <mergeCell ref="R69:R70"/>
    <mergeCell ref="S69:S70"/>
    <mergeCell ref="T69:T70"/>
    <mergeCell ref="U69:U70"/>
    <mergeCell ref="V69:V70"/>
    <mergeCell ref="W69:W70"/>
    <mergeCell ref="T71:T72"/>
    <mergeCell ref="U71:U72"/>
    <mergeCell ref="V71:V72"/>
    <mergeCell ref="W71:W72"/>
    <mergeCell ref="X71:X72"/>
    <mergeCell ref="A73:C74"/>
    <mergeCell ref="D73:F73"/>
    <mergeCell ref="G73:I73"/>
    <mergeCell ref="J73:L73"/>
    <mergeCell ref="M73:O74"/>
    <mergeCell ref="V73:V74"/>
    <mergeCell ref="W73:W74"/>
    <mergeCell ref="X73:X74"/>
    <mergeCell ref="T73:T74"/>
    <mergeCell ref="U73:U74"/>
    <mergeCell ref="A71:C72"/>
    <mergeCell ref="D71:F71"/>
    <mergeCell ref="G71:I71"/>
    <mergeCell ref="J71:L72"/>
    <mergeCell ref="M71:O71"/>
    <mergeCell ref="P71:P72"/>
    <mergeCell ref="Q71:Q72"/>
    <mergeCell ref="R71:R72"/>
    <mergeCell ref="S71:S72"/>
    <mergeCell ref="A77:C77"/>
    <mergeCell ref="D77:F77"/>
    <mergeCell ref="G77:I77"/>
    <mergeCell ref="J77:L77"/>
    <mergeCell ref="M77:O77"/>
    <mergeCell ref="P73:P74"/>
    <mergeCell ref="Q73:Q74"/>
    <mergeCell ref="R73:R74"/>
    <mergeCell ref="S73:S74"/>
    <mergeCell ref="X80:X81"/>
    <mergeCell ref="W78:W79"/>
    <mergeCell ref="X78:X79"/>
    <mergeCell ref="A80:C81"/>
    <mergeCell ref="D80:F80"/>
    <mergeCell ref="G80:I81"/>
    <mergeCell ref="J80:L80"/>
    <mergeCell ref="M80:O80"/>
    <mergeCell ref="P80:P81"/>
    <mergeCell ref="Q80:Q81"/>
    <mergeCell ref="R80:R81"/>
    <mergeCell ref="Q78:Q79"/>
    <mergeCell ref="R78:R79"/>
    <mergeCell ref="S78:S79"/>
    <mergeCell ref="T78:T79"/>
    <mergeCell ref="U78:U79"/>
    <mergeCell ref="V78:V79"/>
    <mergeCell ref="A78:C79"/>
    <mergeCell ref="D78:F79"/>
    <mergeCell ref="G78:I78"/>
    <mergeCell ref="J78:L78"/>
    <mergeCell ref="M78:O78"/>
    <mergeCell ref="P78:P79"/>
    <mergeCell ref="G82:I82"/>
    <mergeCell ref="J82:L83"/>
    <mergeCell ref="M82:O82"/>
    <mergeCell ref="P82:P83"/>
    <mergeCell ref="S80:S81"/>
    <mergeCell ref="T80:T81"/>
    <mergeCell ref="U80:U81"/>
    <mergeCell ref="V80:V81"/>
    <mergeCell ref="W80:W81"/>
    <mergeCell ref="S84:S85"/>
    <mergeCell ref="T84:T85"/>
    <mergeCell ref="U84:U85"/>
    <mergeCell ref="V84:V85"/>
    <mergeCell ref="W84:W85"/>
    <mergeCell ref="X84:X85"/>
    <mergeCell ref="W82:W83"/>
    <mergeCell ref="X82:X83"/>
    <mergeCell ref="A84:C85"/>
    <mergeCell ref="D84:F84"/>
    <mergeCell ref="G84:I84"/>
    <mergeCell ref="J84:L84"/>
    <mergeCell ref="M84:O85"/>
    <mergeCell ref="P84:P85"/>
    <mergeCell ref="Q84:Q85"/>
    <mergeCell ref="R84:R85"/>
    <mergeCell ref="Q82:Q83"/>
    <mergeCell ref="R82:R83"/>
    <mergeCell ref="S82:S83"/>
    <mergeCell ref="T82:T83"/>
    <mergeCell ref="U82:U83"/>
    <mergeCell ref="V82:V83"/>
    <mergeCell ref="A82:C83"/>
    <mergeCell ref="D82:F82"/>
    <mergeCell ref="U91:U92"/>
    <mergeCell ref="V91:V92"/>
    <mergeCell ref="W91:W92"/>
    <mergeCell ref="A88:C88"/>
    <mergeCell ref="D88:F88"/>
    <mergeCell ref="G88:I88"/>
    <mergeCell ref="J88:L88"/>
    <mergeCell ref="M88:O88"/>
    <mergeCell ref="A89:C90"/>
    <mergeCell ref="D89:F90"/>
    <mergeCell ref="G89:I89"/>
    <mergeCell ref="J89:L89"/>
    <mergeCell ref="M89:O89"/>
    <mergeCell ref="P93:P94"/>
    <mergeCell ref="Q93:Q94"/>
    <mergeCell ref="R93:R94"/>
    <mergeCell ref="S93:S94"/>
    <mergeCell ref="V89:V90"/>
    <mergeCell ref="W89:W90"/>
    <mergeCell ref="X89:X90"/>
    <mergeCell ref="A91:C92"/>
    <mergeCell ref="D91:F91"/>
    <mergeCell ref="G91:I92"/>
    <mergeCell ref="J91:L91"/>
    <mergeCell ref="M91:O91"/>
    <mergeCell ref="P91:P92"/>
    <mergeCell ref="Q91:Q92"/>
    <mergeCell ref="P89:P90"/>
    <mergeCell ref="Q89:Q90"/>
    <mergeCell ref="R89:R90"/>
    <mergeCell ref="S89:S90"/>
    <mergeCell ref="T89:T90"/>
    <mergeCell ref="U89:U90"/>
    <mergeCell ref="X91:X92"/>
    <mergeCell ref="R91:R92"/>
    <mergeCell ref="S91:S92"/>
    <mergeCell ref="T91:T92"/>
    <mergeCell ref="T93:T94"/>
    <mergeCell ref="U93:U94"/>
    <mergeCell ref="V93:V94"/>
    <mergeCell ref="W93:W94"/>
    <mergeCell ref="X93:X94"/>
    <mergeCell ref="A95:C96"/>
    <mergeCell ref="D95:F95"/>
    <mergeCell ref="G95:I95"/>
    <mergeCell ref="J95:L95"/>
    <mergeCell ref="M95:O96"/>
    <mergeCell ref="V95:V96"/>
    <mergeCell ref="W95:W96"/>
    <mergeCell ref="X95:X96"/>
    <mergeCell ref="P95:P96"/>
    <mergeCell ref="Q95:Q96"/>
    <mergeCell ref="R95:R96"/>
    <mergeCell ref="S95:S96"/>
    <mergeCell ref="T95:T96"/>
    <mergeCell ref="U95:U96"/>
    <mergeCell ref="A93:C94"/>
    <mergeCell ref="D93:F93"/>
    <mergeCell ref="G93:I93"/>
    <mergeCell ref="J93:L94"/>
    <mergeCell ref="M93:O93"/>
  </mergeCells>
  <phoneticPr fontId="1"/>
  <printOptions horizontalCentered="1"/>
  <pageMargins left="0.59055118110236204" right="0.59055118110236204" top="0.59055118110236204" bottom="0.59055118110236204" header="0" footer="0"/>
  <pageSetup paperSize="9" scale="59" fitToHeight="2" orientation="portrait" r:id="rId1"/>
  <rowBreaks count="1" manualBreakCount="1">
    <brk id="65" max="23" man="1"/>
  </rowBreaks>
  <colBreaks count="1" manualBreakCount="1">
    <brk id="24" max="10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D1BE6-6DB5-4B1C-8B3B-B24FEB8783D0}">
  <sheetPr>
    <pageSetUpPr fitToPage="1"/>
  </sheetPr>
  <dimension ref="A1:AV49"/>
  <sheetViews>
    <sheetView view="pageLayout" topLeftCell="H14" zoomScale="90" zoomScaleNormal="100" zoomScalePageLayoutView="90" workbookViewId="0">
      <selection activeCell="AN43" sqref="AN43"/>
    </sheetView>
  </sheetViews>
  <sheetFormatPr baseColWidth="10" defaultColWidth="4.6640625" defaultRowHeight="18.5" customHeight="1"/>
  <cols>
    <col min="1" max="16384" width="4.6640625" style="1"/>
  </cols>
  <sheetData>
    <row r="1" spans="1:48" ht="18.5" customHeight="1">
      <c r="A1" s="160" t="s">
        <v>114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</row>
    <row r="3" spans="1:48" ht="18.5" customHeight="1">
      <c r="A3" s="322" t="s">
        <v>326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323"/>
      <c r="U3" s="323"/>
      <c r="V3" s="323"/>
      <c r="W3" s="323"/>
      <c r="Z3" s="321" t="s">
        <v>327</v>
      </c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</row>
    <row r="4" spans="1:48" ht="18.5" customHeight="1">
      <c r="A4" s="158" t="s">
        <v>193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Z4" s="158" t="s">
        <v>193</v>
      </c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</row>
    <row r="5" spans="1:48" ht="18.5" customHeight="1">
      <c r="A5" s="1" t="s">
        <v>166</v>
      </c>
      <c r="C5" s="66"/>
      <c r="H5" s="67"/>
      <c r="I5" s="135" t="s">
        <v>167</v>
      </c>
      <c r="K5" s="66"/>
      <c r="Q5" s="135" t="s">
        <v>168</v>
      </c>
      <c r="S5" s="66"/>
      <c r="Z5" s="135" t="s">
        <v>206</v>
      </c>
      <c r="AB5" s="66"/>
      <c r="AG5" s="67"/>
      <c r="AH5" s="135" t="s">
        <v>207</v>
      </c>
      <c r="AJ5" s="66"/>
      <c r="AP5" s="135" t="s">
        <v>208</v>
      </c>
      <c r="AR5" s="66"/>
    </row>
    <row r="6" spans="1:48" ht="18.5" customHeight="1">
      <c r="B6" s="55"/>
      <c r="C6" s="312">
        <v>55</v>
      </c>
      <c r="D6" s="312"/>
      <c r="E6" s="57"/>
      <c r="J6" s="55"/>
      <c r="K6" s="312">
        <v>56</v>
      </c>
      <c r="L6" s="312"/>
      <c r="M6" s="57"/>
      <c r="R6" s="55"/>
      <c r="S6" s="312">
        <v>57</v>
      </c>
      <c r="T6" s="312"/>
      <c r="U6" s="57"/>
      <c r="AA6" s="55"/>
      <c r="AB6" s="312">
        <v>67</v>
      </c>
      <c r="AC6" s="312"/>
      <c r="AD6" s="57"/>
      <c r="AI6" s="55"/>
      <c r="AJ6" s="312">
        <v>68</v>
      </c>
      <c r="AK6" s="312"/>
      <c r="AL6" s="57"/>
      <c r="AQ6" s="55"/>
      <c r="AR6" s="312">
        <v>69</v>
      </c>
      <c r="AS6" s="312"/>
      <c r="AT6" s="57"/>
    </row>
    <row r="7" spans="1:48" ht="18.5" customHeight="1">
      <c r="B7" s="54"/>
      <c r="E7" s="310">
        <v>52</v>
      </c>
      <c r="F7" s="311"/>
      <c r="J7" s="54"/>
      <c r="M7" s="310">
        <v>53</v>
      </c>
      <c r="N7" s="311"/>
      <c r="R7" s="54"/>
      <c r="U7" s="310">
        <v>54</v>
      </c>
      <c r="V7" s="311"/>
      <c r="AA7" s="54"/>
      <c r="AD7" s="310">
        <v>64</v>
      </c>
      <c r="AE7" s="311"/>
      <c r="AI7" s="54"/>
      <c r="AL7" s="310">
        <v>65</v>
      </c>
      <c r="AM7" s="311"/>
      <c r="AQ7" s="54"/>
      <c r="AT7" s="310">
        <v>66</v>
      </c>
      <c r="AU7" s="311"/>
    </row>
    <row r="8" spans="1:48" ht="18.5" customHeight="1" thickBot="1">
      <c r="B8" s="54"/>
      <c r="E8" s="54"/>
      <c r="F8" s="58"/>
      <c r="H8" s="67"/>
      <c r="J8" s="54"/>
      <c r="M8" s="54"/>
      <c r="N8" s="58"/>
      <c r="R8" s="54"/>
      <c r="U8" s="54"/>
      <c r="V8" s="58"/>
      <c r="AA8" s="54"/>
      <c r="AD8" s="54"/>
      <c r="AE8" s="58"/>
      <c r="AG8" s="67"/>
      <c r="AI8" s="54"/>
      <c r="AL8" s="54"/>
      <c r="AM8" s="58"/>
      <c r="AQ8" s="54"/>
      <c r="AT8" s="54"/>
      <c r="AU8" s="58"/>
    </row>
    <row r="9" spans="1:48" ht="18.5" customHeight="1">
      <c r="A9" s="320" t="s">
        <v>181</v>
      </c>
      <c r="B9" s="315"/>
      <c r="D9" s="320" t="s">
        <v>182</v>
      </c>
      <c r="E9" s="315"/>
      <c r="F9" s="320" t="s">
        <v>183</v>
      </c>
      <c r="G9" s="315"/>
      <c r="I9" s="320" t="s">
        <v>184</v>
      </c>
      <c r="J9" s="315"/>
      <c r="L9" s="320" t="s">
        <v>185</v>
      </c>
      <c r="M9" s="315"/>
      <c r="N9" s="320" t="s">
        <v>186</v>
      </c>
      <c r="O9" s="315"/>
      <c r="Q9" s="320" t="s">
        <v>187</v>
      </c>
      <c r="R9" s="315"/>
      <c r="T9" s="320" t="s">
        <v>188</v>
      </c>
      <c r="U9" s="315"/>
      <c r="V9" s="320" t="s">
        <v>189</v>
      </c>
      <c r="W9" s="315"/>
      <c r="Z9" s="320" t="s">
        <v>157</v>
      </c>
      <c r="AA9" s="315"/>
      <c r="AC9" s="320" t="s">
        <v>163</v>
      </c>
      <c r="AD9" s="315"/>
      <c r="AE9" s="320" t="s">
        <v>162</v>
      </c>
      <c r="AF9" s="315"/>
      <c r="AH9" s="320" t="s">
        <v>158</v>
      </c>
      <c r="AI9" s="315"/>
      <c r="AK9" s="320" t="s">
        <v>164</v>
      </c>
      <c r="AL9" s="315"/>
      <c r="AM9" s="320" t="s">
        <v>161</v>
      </c>
      <c r="AN9" s="315"/>
      <c r="AP9" s="320" t="s">
        <v>159</v>
      </c>
      <c r="AQ9" s="315"/>
      <c r="AS9" s="320" t="s">
        <v>165</v>
      </c>
      <c r="AT9" s="315"/>
      <c r="AU9" s="320" t="s">
        <v>160</v>
      </c>
      <c r="AV9" s="315"/>
    </row>
    <row r="10" spans="1:48" ht="18.5" customHeight="1">
      <c r="A10" s="147"/>
      <c r="B10" s="149"/>
      <c r="C10" s="67"/>
      <c r="D10" s="147"/>
      <c r="E10" s="149"/>
      <c r="F10" s="147"/>
      <c r="G10" s="149"/>
      <c r="I10" s="147"/>
      <c r="J10" s="149"/>
      <c r="K10" s="67"/>
      <c r="L10" s="147"/>
      <c r="M10" s="149"/>
      <c r="N10" s="147"/>
      <c r="O10" s="149"/>
      <c r="Q10" s="147"/>
      <c r="R10" s="149"/>
      <c r="S10" s="67"/>
      <c r="T10" s="147"/>
      <c r="U10" s="149"/>
      <c r="V10" s="147"/>
      <c r="W10" s="149"/>
      <c r="Z10" s="147"/>
      <c r="AA10" s="149"/>
      <c r="AB10" s="67"/>
      <c r="AC10" s="147"/>
      <c r="AD10" s="149"/>
      <c r="AE10" s="147"/>
      <c r="AF10" s="149"/>
      <c r="AH10" s="147"/>
      <c r="AI10" s="149"/>
      <c r="AJ10" s="67"/>
      <c r="AK10" s="147"/>
      <c r="AL10" s="149"/>
      <c r="AM10" s="147"/>
      <c r="AN10" s="149"/>
      <c r="AP10" s="147"/>
      <c r="AQ10" s="149"/>
      <c r="AR10" s="67"/>
      <c r="AS10" s="147"/>
      <c r="AT10" s="149"/>
      <c r="AU10" s="147"/>
      <c r="AV10" s="149"/>
    </row>
    <row r="11" spans="1:48" ht="18.5" customHeight="1">
      <c r="A11" s="147"/>
      <c r="B11" s="149"/>
      <c r="C11" s="67"/>
      <c r="D11" s="147"/>
      <c r="E11" s="149"/>
      <c r="F11" s="147"/>
      <c r="G11" s="149"/>
      <c r="I11" s="147"/>
      <c r="J11" s="149"/>
      <c r="K11" s="67"/>
      <c r="L11" s="147"/>
      <c r="M11" s="149"/>
      <c r="N11" s="147"/>
      <c r="O11" s="149"/>
      <c r="Q11" s="147"/>
      <c r="R11" s="149"/>
      <c r="S11" s="67"/>
      <c r="T11" s="147"/>
      <c r="U11" s="149"/>
      <c r="V11" s="147"/>
      <c r="W11" s="149"/>
      <c r="Z11" s="147"/>
      <c r="AA11" s="149"/>
      <c r="AB11" s="67"/>
      <c r="AC11" s="147"/>
      <c r="AD11" s="149"/>
      <c r="AE11" s="147"/>
      <c r="AF11" s="149"/>
      <c r="AH11" s="147"/>
      <c r="AI11" s="149"/>
      <c r="AJ11" s="67"/>
      <c r="AK11" s="147"/>
      <c r="AL11" s="149"/>
      <c r="AM11" s="147"/>
      <c r="AN11" s="149"/>
      <c r="AP11" s="147"/>
      <c r="AQ11" s="149"/>
      <c r="AR11" s="67"/>
      <c r="AS11" s="147"/>
      <c r="AT11" s="149"/>
      <c r="AU11" s="147"/>
      <c r="AV11" s="149"/>
    </row>
    <row r="12" spans="1:48" ht="18.5" customHeight="1">
      <c r="A12" s="147"/>
      <c r="B12" s="149"/>
      <c r="C12" s="67"/>
      <c r="D12" s="147"/>
      <c r="E12" s="149"/>
      <c r="F12" s="147"/>
      <c r="G12" s="149"/>
      <c r="I12" s="147"/>
      <c r="J12" s="149"/>
      <c r="K12" s="67"/>
      <c r="L12" s="147"/>
      <c r="M12" s="149"/>
      <c r="N12" s="147"/>
      <c r="O12" s="149"/>
      <c r="Q12" s="147"/>
      <c r="R12" s="149"/>
      <c r="S12" s="67"/>
      <c r="T12" s="147"/>
      <c r="U12" s="149"/>
      <c r="V12" s="147"/>
      <c r="W12" s="149"/>
      <c r="Z12" s="147"/>
      <c r="AA12" s="149"/>
      <c r="AB12" s="67"/>
      <c r="AC12" s="147"/>
      <c r="AD12" s="149"/>
      <c r="AE12" s="147"/>
      <c r="AF12" s="149"/>
      <c r="AH12" s="147"/>
      <c r="AI12" s="149"/>
      <c r="AJ12" s="67"/>
      <c r="AK12" s="147"/>
      <c r="AL12" s="149"/>
      <c r="AM12" s="147"/>
      <c r="AN12" s="149"/>
      <c r="AP12" s="147"/>
      <c r="AQ12" s="149"/>
      <c r="AR12" s="67"/>
      <c r="AS12" s="147"/>
      <c r="AT12" s="149"/>
      <c r="AU12" s="147"/>
      <c r="AV12" s="149"/>
    </row>
    <row r="13" spans="1:48" ht="18.5" customHeight="1" thickBot="1">
      <c r="A13" s="316"/>
      <c r="B13" s="317"/>
      <c r="C13" s="67"/>
      <c r="D13" s="316"/>
      <c r="E13" s="317"/>
      <c r="F13" s="316"/>
      <c r="G13" s="317"/>
      <c r="I13" s="316"/>
      <c r="J13" s="317"/>
      <c r="K13" s="67"/>
      <c r="L13" s="316"/>
      <c r="M13" s="317"/>
      <c r="N13" s="316"/>
      <c r="O13" s="317"/>
      <c r="Q13" s="316"/>
      <c r="R13" s="317"/>
      <c r="S13" s="67"/>
      <c r="T13" s="316"/>
      <c r="U13" s="317"/>
      <c r="V13" s="316"/>
      <c r="W13" s="317"/>
      <c r="Z13" s="316"/>
      <c r="AA13" s="317"/>
      <c r="AB13" s="67"/>
      <c r="AC13" s="316"/>
      <c r="AD13" s="317"/>
      <c r="AE13" s="316"/>
      <c r="AF13" s="317"/>
      <c r="AH13" s="316"/>
      <c r="AI13" s="317"/>
      <c r="AJ13" s="67"/>
      <c r="AK13" s="316"/>
      <c r="AL13" s="317"/>
      <c r="AM13" s="316"/>
      <c r="AN13" s="317"/>
      <c r="AP13" s="316"/>
      <c r="AQ13" s="317"/>
      <c r="AR13" s="67"/>
      <c r="AS13" s="316"/>
      <c r="AT13" s="317"/>
      <c r="AU13" s="316"/>
      <c r="AV13" s="317"/>
    </row>
    <row r="15" spans="1:48" ht="18.5" customHeight="1">
      <c r="A15" s="158" t="s">
        <v>190</v>
      </c>
      <c r="B15" s="158"/>
      <c r="C15" s="158"/>
      <c r="D15" s="158"/>
      <c r="E15" s="158"/>
      <c r="F15" s="158"/>
      <c r="G15" s="158"/>
      <c r="I15" s="158" t="s">
        <v>191</v>
      </c>
      <c r="J15" s="158"/>
      <c r="K15" s="158"/>
      <c r="L15" s="158"/>
      <c r="M15" s="158"/>
      <c r="N15" s="158"/>
      <c r="O15" s="158"/>
      <c r="Q15" s="313" t="s">
        <v>192</v>
      </c>
      <c r="R15" s="313"/>
      <c r="S15" s="313"/>
      <c r="T15" s="313"/>
      <c r="U15" s="313"/>
      <c r="V15" s="313"/>
      <c r="W15" s="313"/>
      <c r="Z15" s="158" t="s">
        <v>178</v>
      </c>
      <c r="AA15" s="158"/>
      <c r="AB15" s="158"/>
      <c r="AC15" s="158"/>
      <c r="AD15" s="158"/>
      <c r="AE15" s="158"/>
      <c r="AF15" s="158"/>
      <c r="AH15" s="158" t="s">
        <v>179</v>
      </c>
      <c r="AI15" s="158"/>
      <c r="AJ15" s="158"/>
      <c r="AK15" s="158"/>
      <c r="AL15" s="158"/>
      <c r="AM15" s="158"/>
      <c r="AN15" s="158"/>
      <c r="AP15" s="313" t="s">
        <v>180</v>
      </c>
      <c r="AQ15" s="313"/>
      <c r="AR15" s="313"/>
      <c r="AS15" s="313"/>
      <c r="AT15" s="313"/>
      <c r="AU15" s="313"/>
      <c r="AV15" s="313"/>
    </row>
    <row r="16" spans="1:48" ht="18.5" customHeight="1">
      <c r="C16" s="66"/>
      <c r="H16" s="67"/>
      <c r="K16" s="66"/>
      <c r="S16" s="66"/>
      <c r="AB16" s="66"/>
      <c r="AG16" s="67"/>
      <c r="AJ16" s="66"/>
      <c r="AR16" s="66"/>
    </row>
    <row r="17" spans="1:48" ht="18.5" customHeight="1">
      <c r="B17" s="55"/>
      <c r="C17" s="312">
        <v>61</v>
      </c>
      <c r="D17" s="312"/>
      <c r="E17" s="57"/>
      <c r="J17" s="55"/>
      <c r="K17" s="312">
        <v>62</v>
      </c>
      <c r="L17" s="312"/>
      <c r="M17" s="57"/>
      <c r="R17" s="55"/>
      <c r="S17" s="312">
        <v>63</v>
      </c>
      <c r="T17" s="312"/>
      <c r="U17" s="57"/>
      <c r="AA17" s="55"/>
      <c r="AB17" s="312">
        <v>73</v>
      </c>
      <c r="AC17" s="312"/>
      <c r="AD17" s="57"/>
      <c r="AI17" s="55"/>
      <c r="AJ17" s="312">
        <v>74</v>
      </c>
      <c r="AK17" s="312"/>
      <c r="AL17" s="57"/>
      <c r="AQ17" s="55"/>
      <c r="AR17" s="312">
        <v>75</v>
      </c>
      <c r="AS17" s="312"/>
      <c r="AT17" s="57"/>
    </row>
    <row r="18" spans="1:48" ht="18.5" customHeight="1">
      <c r="B18" s="54"/>
      <c r="E18" s="310">
        <v>58</v>
      </c>
      <c r="F18" s="311"/>
      <c r="J18" s="54"/>
      <c r="M18" s="310">
        <v>59</v>
      </c>
      <c r="N18" s="311"/>
      <c r="R18" s="54"/>
      <c r="U18" s="310">
        <v>60</v>
      </c>
      <c r="V18" s="311"/>
      <c r="AA18" s="54"/>
      <c r="AD18" s="310">
        <v>70</v>
      </c>
      <c r="AE18" s="311"/>
      <c r="AI18" s="54"/>
      <c r="AL18" s="310">
        <v>71</v>
      </c>
      <c r="AM18" s="311"/>
      <c r="AQ18" s="54"/>
      <c r="AT18" s="310">
        <v>72</v>
      </c>
      <c r="AU18" s="311"/>
    </row>
    <row r="19" spans="1:48" ht="18.5" customHeight="1" thickBot="1">
      <c r="B19" s="54"/>
      <c r="E19" s="54"/>
      <c r="F19" s="58"/>
      <c r="H19" s="67"/>
      <c r="J19" s="54"/>
      <c r="M19" s="54"/>
      <c r="N19" s="58"/>
      <c r="R19" s="54"/>
      <c r="U19" s="54"/>
      <c r="V19" s="58"/>
      <c r="AA19" s="54"/>
      <c r="AD19" s="54"/>
      <c r="AE19" s="58"/>
      <c r="AG19" s="67"/>
      <c r="AI19" s="54"/>
      <c r="AL19" s="54"/>
      <c r="AM19" s="58"/>
      <c r="AQ19" s="54"/>
      <c r="AT19" s="54"/>
      <c r="AU19" s="58"/>
    </row>
    <row r="20" spans="1:48" ht="18.5" customHeight="1">
      <c r="A20" s="314" t="s">
        <v>169</v>
      </c>
      <c r="B20" s="315"/>
      <c r="D20" s="314" t="s">
        <v>170</v>
      </c>
      <c r="E20" s="315"/>
      <c r="F20" s="314" t="s">
        <v>171</v>
      </c>
      <c r="G20" s="315"/>
      <c r="I20" s="314" t="s">
        <v>172</v>
      </c>
      <c r="J20" s="315"/>
      <c r="L20" s="314" t="s">
        <v>173</v>
      </c>
      <c r="M20" s="315"/>
      <c r="N20" s="314" t="s">
        <v>174</v>
      </c>
      <c r="O20" s="315"/>
      <c r="Q20" s="314" t="s">
        <v>175</v>
      </c>
      <c r="R20" s="315"/>
      <c r="T20" s="314" t="s">
        <v>176</v>
      </c>
      <c r="U20" s="315"/>
      <c r="V20" s="314" t="s">
        <v>177</v>
      </c>
      <c r="W20" s="315"/>
      <c r="Z20" s="314" t="s">
        <v>209</v>
      </c>
      <c r="AA20" s="315"/>
      <c r="AC20" s="314" t="s">
        <v>210</v>
      </c>
      <c r="AD20" s="315"/>
      <c r="AE20" s="314" t="s">
        <v>211</v>
      </c>
      <c r="AF20" s="315"/>
      <c r="AH20" s="314" t="s">
        <v>212</v>
      </c>
      <c r="AI20" s="315"/>
      <c r="AK20" s="314" t="s">
        <v>213</v>
      </c>
      <c r="AL20" s="315"/>
      <c r="AM20" s="314" t="s">
        <v>214</v>
      </c>
      <c r="AN20" s="315"/>
      <c r="AP20" s="314" t="s">
        <v>215</v>
      </c>
      <c r="AQ20" s="315"/>
      <c r="AS20" s="314" t="s">
        <v>216</v>
      </c>
      <c r="AT20" s="315"/>
      <c r="AU20" s="314" t="s">
        <v>217</v>
      </c>
      <c r="AV20" s="315"/>
    </row>
    <row r="21" spans="1:48" ht="18.5" customHeight="1">
      <c r="A21" s="147"/>
      <c r="B21" s="149"/>
      <c r="C21" s="67"/>
      <c r="D21" s="147"/>
      <c r="E21" s="149"/>
      <c r="F21" s="147"/>
      <c r="G21" s="149"/>
      <c r="I21" s="147"/>
      <c r="J21" s="149"/>
      <c r="K21" s="67"/>
      <c r="L21" s="147"/>
      <c r="M21" s="149"/>
      <c r="N21" s="147"/>
      <c r="O21" s="149"/>
      <c r="Q21" s="147"/>
      <c r="R21" s="149"/>
      <c r="S21" s="67"/>
      <c r="T21" s="147"/>
      <c r="U21" s="149"/>
      <c r="V21" s="147"/>
      <c r="W21" s="149"/>
      <c r="Z21" s="147"/>
      <c r="AA21" s="149"/>
      <c r="AB21" s="67"/>
      <c r="AC21" s="147"/>
      <c r="AD21" s="149"/>
      <c r="AE21" s="147"/>
      <c r="AF21" s="149"/>
      <c r="AH21" s="147"/>
      <c r="AI21" s="149"/>
      <c r="AJ21" s="67"/>
      <c r="AK21" s="147"/>
      <c r="AL21" s="149"/>
      <c r="AM21" s="147"/>
      <c r="AN21" s="149"/>
      <c r="AP21" s="147"/>
      <c r="AQ21" s="149"/>
      <c r="AR21" s="67"/>
      <c r="AS21" s="147"/>
      <c r="AT21" s="149"/>
      <c r="AU21" s="147"/>
      <c r="AV21" s="149"/>
    </row>
    <row r="22" spans="1:48" ht="18.5" customHeight="1">
      <c r="A22" s="147"/>
      <c r="B22" s="149"/>
      <c r="C22" s="67"/>
      <c r="D22" s="147"/>
      <c r="E22" s="149"/>
      <c r="F22" s="147"/>
      <c r="G22" s="149"/>
      <c r="I22" s="147"/>
      <c r="J22" s="149"/>
      <c r="K22" s="67"/>
      <c r="L22" s="147"/>
      <c r="M22" s="149"/>
      <c r="N22" s="147"/>
      <c r="O22" s="149"/>
      <c r="Q22" s="147"/>
      <c r="R22" s="149"/>
      <c r="S22" s="67"/>
      <c r="T22" s="147"/>
      <c r="U22" s="149"/>
      <c r="V22" s="147"/>
      <c r="W22" s="149"/>
      <c r="Z22" s="147"/>
      <c r="AA22" s="149"/>
      <c r="AB22" s="67"/>
      <c r="AC22" s="147"/>
      <c r="AD22" s="149"/>
      <c r="AE22" s="147"/>
      <c r="AF22" s="149"/>
      <c r="AH22" s="147"/>
      <c r="AI22" s="149"/>
      <c r="AJ22" s="67"/>
      <c r="AK22" s="147"/>
      <c r="AL22" s="149"/>
      <c r="AM22" s="147"/>
      <c r="AN22" s="149"/>
      <c r="AP22" s="147"/>
      <c r="AQ22" s="149"/>
      <c r="AR22" s="67"/>
      <c r="AS22" s="147"/>
      <c r="AT22" s="149"/>
      <c r="AU22" s="147"/>
      <c r="AV22" s="149"/>
    </row>
    <row r="23" spans="1:48" ht="18.5" customHeight="1">
      <c r="A23" s="147"/>
      <c r="B23" s="149"/>
      <c r="C23" s="67"/>
      <c r="D23" s="147"/>
      <c r="E23" s="149"/>
      <c r="F23" s="147"/>
      <c r="G23" s="149"/>
      <c r="I23" s="147"/>
      <c r="J23" s="149"/>
      <c r="K23" s="67"/>
      <c r="L23" s="147"/>
      <c r="M23" s="149"/>
      <c r="N23" s="147"/>
      <c r="O23" s="149"/>
      <c r="Q23" s="147"/>
      <c r="R23" s="149"/>
      <c r="S23" s="67"/>
      <c r="T23" s="147"/>
      <c r="U23" s="149"/>
      <c r="V23" s="147"/>
      <c r="W23" s="149"/>
      <c r="Z23" s="147"/>
      <c r="AA23" s="149"/>
      <c r="AB23" s="67"/>
      <c r="AC23" s="147"/>
      <c r="AD23" s="149"/>
      <c r="AE23" s="147"/>
      <c r="AF23" s="149"/>
      <c r="AH23" s="147"/>
      <c r="AI23" s="149"/>
      <c r="AJ23" s="67"/>
      <c r="AK23" s="147"/>
      <c r="AL23" s="149"/>
      <c r="AM23" s="147"/>
      <c r="AN23" s="149"/>
      <c r="AP23" s="147"/>
      <c r="AQ23" s="149"/>
      <c r="AR23" s="67"/>
      <c r="AS23" s="147"/>
      <c r="AT23" s="149"/>
      <c r="AU23" s="147"/>
      <c r="AV23" s="149"/>
    </row>
    <row r="24" spans="1:48" ht="18.5" customHeight="1" thickBot="1">
      <c r="A24" s="316"/>
      <c r="B24" s="317"/>
      <c r="C24" s="67"/>
      <c r="D24" s="316"/>
      <c r="E24" s="317"/>
      <c r="F24" s="316"/>
      <c r="G24" s="317"/>
      <c r="I24" s="316"/>
      <c r="J24" s="317"/>
      <c r="K24" s="67"/>
      <c r="L24" s="316"/>
      <c r="M24" s="317"/>
      <c r="N24" s="316"/>
      <c r="O24" s="317"/>
      <c r="Q24" s="316"/>
      <c r="R24" s="317"/>
      <c r="S24" s="67"/>
      <c r="T24" s="316"/>
      <c r="U24" s="317"/>
      <c r="V24" s="316"/>
      <c r="W24" s="317"/>
      <c r="Z24" s="316"/>
      <c r="AA24" s="317"/>
      <c r="AB24" s="67"/>
      <c r="AC24" s="316"/>
      <c r="AD24" s="317"/>
      <c r="AE24" s="316"/>
      <c r="AF24" s="317"/>
      <c r="AH24" s="316"/>
      <c r="AI24" s="317"/>
      <c r="AJ24" s="67"/>
      <c r="AK24" s="316"/>
      <c r="AL24" s="317"/>
      <c r="AM24" s="316"/>
      <c r="AN24" s="317"/>
      <c r="AP24" s="316"/>
      <c r="AQ24" s="317"/>
      <c r="AR24" s="67"/>
      <c r="AS24" s="316"/>
      <c r="AT24" s="317"/>
      <c r="AU24" s="316"/>
      <c r="AV24" s="317"/>
    </row>
    <row r="25" spans="1:48" ht="18.5" customHeight="1">
      <c r="A25" s="67"/>
      <c r="B25" s="67"/>
      <c r="C25" s="67"/>
      <c r="D25" s="67"/>
      <c r="E25" s="67"/>
      <c r="F25" s="67"/>
      <c r="G25" s="67"/>
      <c r="I25" s="67"/>
      <c r="J25" s="67"/>
      <c r="K25" s="67"/>
      <c r="L25" s="67"/>
      <c r="M25" s="67"/>
      <c r="N25" s="67"/>
      <c r="O25" s="67"/>
      <c r="Q25" s="67"/>
      <c r="R25" s="67"/>
      <c r="S25" s="67"/>
      <c r="T25" s="67"/>
      <c r="U25" s="67"/>
      <c r="V25" s="67"/>
      <c r="W25" s="67"/>
      <c r="Z25" s="67"/>
      <c r="AA25" s="67"/>
      <c r="AB25" s="67"/>
      <c r="AC25" s="67"/>
      <c r="AD25" s="67"/>
      <c r="AE25" s="67"/>
      <c r="AF25" s="67"/>
      <c r="AH25" s="67"/>
      <c r="AI25" s="67"/>
      <c r="AJ25" s="67"/>
      <c r="AK25" s="67"/>
      <c r="AL25" s="67"/>
      <c r="AM25" s="67"/>
      <c r="AN25" s="67"/>
      <c r="AP25" s="67"/>
      <c r="AQ25" s="67"/>
      <c r="AR25" s="67"/>
      <c r="AS25" s="67"/>
      <c r="AT25" s="67"/>
      <c r="AU25" s="67"/>
      <c r="AV25" s="67"/>
    </row>
    <row r="26" spans="1:48" ht="18.5" customHeight="1">
      <c r="A26" s="67"/>
      <c r="B26" s="67"/>
      <c r="C26" s="67"/>
      <c r="D26" s="67"/>
      <c r="E26" s="67"/>
      <c r="F26" s="67"/>
      <c r="G26" s="67"/>
      <c r="I26" s="67"/>
      <c r="J26" s="67"/>
      <c r="K26" s="67"/>
      <c r="L26" s="67"/>
      <c r="M26" s="67"/>
      <c r="N26" s="67"/>
      <c r="O26" s="67"/>
      <c r="Q26" s="67"/>
      <c r="R26" s="67"/>
      <c r="S26" s="67"/>
      <c r="T26" s="67"/>
      <c r="U26" s="67"/>
      <c r="V26" s="67"/>
      <c r="W26" s="67"/>
      <c r="Z26" s="67"/>
      <c r="AA26" s="67"/>
      <c r="AB26" s="67"/>
      <c r="AC26" s="67"/>
      <c r="AD26" s="67"/>
      <c r="AE26" s="67"/>
      <c r="AF26" s="67"/>
      <c r="AH26" s="67"/>
      <c r="AI26" s="67"/>
      <c r="AJ26" s="67"/>
      <c r="AK26" s="67"/>
      <c r="AL26" s="67"/>
      <c r="AM26" s="67"/>
      <c r="AN26" s="67"/>
      <c r="AP26" s="67"/>
      <c r="AQ26" s="67"/>
      <c r="AR26" s="67"/>
      <c r="AS26" s="67"/>
      <c r="AT26" s="67"/>
      <c r="AU26" s="67"/>
      <c r="AV26" s="67"/>
    </row>
    <row r="27" spans="1:48" ht="18.5" customHeight="1">
      <c r="Z27" s="134"/>
      <c r="AE27" s="134"/>
      <c r="AF27" s="134"/>
      <c r="AI27" s="134"/>
      <c r="AJ27" s="134"/>
      <c r="AM27" s="67"/>
      <c r="AN27" s="67"/>
      <c r="AQ27" s="134"/>
    </row>
    <row r="28" spans="1:48" ht="18.5" customHeight="1">
      <c r="A28" s="318" t="s">
        <v>328</v>
      </c>
      <c r="B28" s="319"/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Z28" s="324" t="s">
        <v>329</v>
      </c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</row>
    <row r="29" spans="1:48" ht="18.5" customHeight="1">
      <c r="A29" s="158" t="s">
        <v>193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Z29" s="309" t="s">
        <v>330</v>
      </c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</row>
    <row r="30" spans="1:48" ht="18.5" customHeight="1">
      <c r="A30" s="135" t="s">
        <v>218</v>
      </c>
      <c r="C30" s="66"/>
      <c r="H30" s="67"/>
      <c r="I30" s="135" t="s">
        <v>219</v>
      </c>
      <c r="K30" s="66"/>
      <c r="Q30" s="135" t="s">
        <v>220</v>
      </c>
      <c r="S30" s="66"/>
      <c r="AJ30" s="67"/>
      <c r="AK30" s="77"/>
    </row>
    <row r="31" spans="1:48" ht="18.5" customHeight="1">
      <c r="B31" s="55"/>
      <c r="C31" s="312">
        <v>79</v>
      </c>
      <c r="D31" s="312"/>
      <c r="E31" s="57"/>
      <c r="J31" s="55"/>
      <c r="K31" s="312">
        <v>80</v>
      </c>
      <c r="L31" s="312"/>
      <c r="M31" s="57"/>
      <c r="R31" s="55"/>
      <c r="S31" s="312">
        <v>81</v>
      </c>
      <c r="T31" s="312"/>
      <c r="U31" s="57"/>
      <c r="AF31" s="55"/>
      <c r="AG31" s="56"/>
      <c r="AH31" s="56"/>
      <c r="AI31" s="56"/>
      <c r="AJ31" s="312">
        <v>92</v>
      </c>
      <c r="AK31" s="312"/>
      <c r="AL31" s="56"/>
      <c r="AM31" s="56"/>
      <c r="AN31" s="56"/>
      <c r="AO31" s="57"/>
    </row>
    <row r="32" spans="1:48" ht="18.5" customHeight="1">
      <c r="B32" s="54"/>
      <c r="E32" s="310">
        <v>76</v>
      </c>
      <c r="F32" s="311"/>
      <c r="J32" s="54"/>
      <c r="M32" s="310">
        <v>77</v>
      </c>
      <c r="N32" s="311"/>
      <c r="R32" s="54"/>
      <c r="U32" s="310">
        <v>78</v>
      </c>
      <c r="V32" s="311"/>
      <c r="AF32" s="54"/>
      <c r="AJ32" s="53"/>
      <c r="AK32" s="53"/>
      <c r="AO32" s="58"/>
    </row>
    <row r="33" spans="1:44" ht="18.5" customHeight="1" thickBot="1">
      <c r="B33" s="54"/>
      <c r="E33" s="54"/>
      <c r="F33" s="58"/>
      <c r="H33" s="67"/>
      <c r="J33" s="54"/>
      <c r="M33" s="54"/>
      <c r="N33" s="58"/>
      <c r="R33" s="54"/>
      <c r="U33" s="54"/>
      <c r="V33" s="58"/>
      <c r="AF33" s="54"/>
      <c r="AI33" s="55"/>
      <c r="AJ33" s="312">
        <v>93</v>
      </c>
      <c r="AK33" s="312"/>
      <c r="AL33" s="57"/>
      <c r="AO33" s="58"/>
    </row>
    <row r="34" spans="1:44" ht="18.5" customHeight="1">
      <c r="A34" s="320" t="s">
        <v>194</v>
      </c>
      <c r="B34" s="315"/>
      <c r="D34" s="320" t="s">
        <v>195</v>
      </c>
      <c r="E34" s="315"/>
      <c r="F34" s="320" t="s">
        <v>196</v>
      </c>
      <c r="G34" s="315"/>
      <c r="I34" s="320" t="s">
        <v>197</v>
      </c>
      <c r="J34" s="315"/>
      <c r="L34" s="320" t="s">
        <v>198</v>
      </c>
      <c r="M34" s="315"/>
      <c r="N34" s="320" t="s">
        <v>199</v>
      </c>
      <c r="O34" s="315"/>
      <c r="Q34" s="320" t="s">
        <v>200</v>
      </c>
      <c r="R34" s="315"/>
      <c r="T34" s="320" t="s">
        <v>201</v>
      </c>
      <c r="U34" s="315"/>
      <c r="V34" s="320" t="s">
        <v>202</v>
      </c>
      <c r="W34" s="315"/>
      <c r="AD34" s="55"/>
      <c r="AE34" s="312">
        <v>90</v>
      </c>
      <c r="AF34" s="312"/>
      <c r="AG34" s="57"/>
      <c r="AN34" s="55"/>
      <c r="AO34" s="312">
        <v>91</v>
      </c>
      <c r="AP34" s="312"/>
      <c r="AQ34" s="57"/>
    </row>
    <row r="35" spans="1:44" ht="18.5" customHeight="1">
      <c r="A35" s="147"/>
      <c r="B35" s="149"/>
      <c r="C35" s="67"/>
      <c r="D35" s="147"/>
      <c r="E35" s="149"/>
      <c r="F35" s="147"/>
      <c r="G35" s="149"/>
      <c r="I35" s="147"/>
      <c r="J35" s="149"/>
      <c r="K35" s="67"/>
      <c r="L35" s="147"/>
      <c r="M35" s="149"/>
      <c r="N35" s="147"/>
      <c r="O35" s="149"/>
      <c r="Q35" s="147"/>
      <c r="R35" s="149"/>
      <c r="S35" s="67"/>
      <c r="T35" s="147"/>
      <c r="U35" s="149"/>
      <c r="V35" s="147"/>
      <c r="W35" s="149"/>
      <c r="AD35" s="54"/>
      <c r="AG35" s="58"/>
      <c r="AN35" s="54"/>
      <c r="AQ35" s="58"/>
    </row>
    <row r="36" spans="1:44" ht="18.5" customHeight="1">
      <c r="A36" s="147"/>
      <c r="B36" s="149"/>
      <c r="C36" s="67"/>
      <c r="D36" s="147"/>
      <c r="E36" s="149"/>
      <c r="F36" s="147"/>
      <c r="G36" s="149"/>
      <c r="I36" s="147"/>
      <c r="J36" s="149"/>
      <c r="K36" s="67"/>
      <c r="L36" s="147"/>
      <c r="M36" s="149"/>
      <c r="N36" s="147"/>
      <c r="O36" s="149"/>
      <c r="Q36" s="147"/>
      <c r="R36" s="149"/>
      <c r="S36" s="67"/>
      <c r="T36" s="147"/>
      <c r="U36" s="149"/>
      <c r="V36" s="147"/>
      <c r="W36" s="149"/>
      <c r="AD36" s="54"/>
      <c r="AG36" s="310">
        <v>88</v>
      </c>
      <c r="AH36" s="311"/>
      <c r="AM36" s="310">
        <v>89</v>
      </c>
      <c r="AN36" s="311"/>
      <c r="AR36" s="54"/>
    </row>
    <row r="37" spans="1:44" ht="18.5" customHeight="1" thickBot="1">
      <c r="A37" s="147"/>
      <c r="B37" s="149"/>
      <c r="C37" s="67"/>
      <c r="D37" s="147"/>
      <c r="E37" s="149"/>
      <c r="F37" s="147"/>
      <c r="G37" s="149"/>
      <c r="I37" s="147"/>
      <c r="J37" s="149"/>
      <c r="K37" s="67"/>
      <c r="L37" s="147"/>
      <c r="M37" s="149"/>
      <c r="N37" s="147"/>
      <c r="O37" s="149"/>
      <c r="Q37" s="147"/>
      <c r="R37" s="149"/>
      <c r="S37" s="67"/>
      <c r="T37" s="147"/>
      <c r="U37" s="149"/>
      <c r="V37" s="147"/>
      <c r="W37" s="149"/>
      <c r="AD37" s="54"/>
      <c r="AF37" s="58"/>
      <c r="AG37" s="54"/>
      <c r="AH37" s="58"/>
      <c r="AI37" s="54"/>
      <c r="AM37" s="54"/>
      <c r="AN37" s="58"/>
      <c r="AR37" s="54"/>
    </row>
    <row r="38" spans="1:44" ht="18.5" customHeight="1" thickBot="1">
      <c r="A38" s="316"/>
      <c r="B38" s="317"/>
      <c r="C38" s="67"/>
      <c r="D38" s="316"/>
      <c r="E38" s="317"/>
      <c r="F38" s="316"/>
      <c r="G38" s="317"/>
      <c r="I38" s="316"/>
      <c r="J38" s="317"/>
      <c r="K38" s="67"/>
      <c r="L38" s="316"/>
      <c r="M38" s="317"/>
      <c r="N38" s="316"/>
      <c r="O38" s="317"/>
      <c r="Q38" s="316"/>
      <c r="R38" s="317"/>
      <c r="S38" s="67"/>
      <c r="T38" s="316"/>
      <c r="U38" s="317"/>
      <c r="V38" s="316"/>
      <c r="W38" s="317"/>
      <c r="AB38" s="135"/>
      <c r="AC38" s="314" t="s">
        <v>331</v>
      </c>
      <c r="AD38" s="315"/>
      <c r="AE38" s="136"/>
      <c r="AF38" s="314" t="s">
        <v>335</v>
      </c>
      <c r="AG38" s="315"/>
      <c r="AH38" s="314" t="s">
        <v>334</v>
      </c>
      <c r="AI38" s="315"/>
      <c r="AJ38" s="59"/>
      <c r="AK38" s="59"/>
      <c r="AL38" s="314" t="s">
        <v>333</v>
      </c>
      <c r="AM38" s="315"/>
      <c r="AN38" s="314" t="s">
        <v>336</v>
      </c>
      <c r="AO38" s="315"/>
      <c r="AP38" s="135"/>
      <c r="AQ38" s="314" t="s">
        <v>332</v>
      </c>
      <c r="AR38" s="315"/>
    </row>
    <row r="39" spans="1:44" ht="18.5" customHeight="1">
      <c r="AC39" s="147"/>
      <c r="AD39" s="149"/>
      <c r="AE39" s="136"/>
      <c r="AF39" s="147"/>
      <c r="AG39" s="149"/>
      <c r="AH39" s="147"/>
      <c r="AI39" s="149"/>
      <c r="AJ39" s="59"/>
      <c r="AK39" s="59"/>
      <c r="AL39" s="147"/>
      <c r="AM39" s="149"/>
      <c r="AN39" s="147"/>
      <c r="AO39" s="149"/>
      <c r="AQ39" s="147"/>
      <c r="AR39" s="149"/>
    </row>
    <row r="40" spans="1:44" ht="18.5" customHeight="1">
      <c r="A40" s="158" t="s">
        <v>203</v>
      </c>
      <c r="B40" s="158"/>
      <c r="C40" s="158"/>
      <c r="D40" s="158"/>
      <c r="E40" s="158"/>
      <c r="F40" s="158"/>
      <c r="G40" s="158"/>
      <c r="I40" s="158" t="s">
        <v>204</v>
      </c>
      <c r="J40" s="158"/>
      <c r="K40" s="158"/>
      <c r="L40" s="158"/>
      <c r="M40" s="158"/>
      <c r="N40" s="158"/>
      <c r="O40" s="158"/>
      <c r="Q40" s="313" t="s">
        <v>205</v>
      </c>
      <c r="R40" s="313"/>
      <c r="S40" s="313"/>
      <c r="T40" s="313"/>
      <c r="U40" s="313"/>
      <c r="V40" s="313"/>
      <c r="W40" s="313"/>
      <c r="Y40" s="68"/>
      <c r="AC40" s="147"/>
      <c r="AD40" s="149"/>
      <c r="AE40" s="136"/>
      <c r="AF40" s="147"/>
      <c r="AG40" s="149"/>
      <c r="AH40" s="147"/>
      <c r="AI40" s="149"/>
      <c r="AJ40" s="59"/>
      <c r="AK40" s="59"/>
      <c r="AL40" s="147"/>
      <c r="AM40" s="149"/>
      <c r="AN40" s="147"/>
      <c r="AO40" s="149"/>
      <c r="AQ40" s="147"/>
      <c r="AR40" s="149"/>
    </row>
    <row r="41" spans="1:44" ht="18.5" customHeight="1">
      <c r="C41" s="66"/>
      <c r="H41" s="67"/>
      <c r="K41" s="66"/>
      <c r="S41" s="66"/>
      <c r="AC41" s="147"/>
      <c r="AD41" s="149"/>
      <c r="AE41" s="136"/>
      <c r="AF41" s="147"/>
      <c r="AG41" s="149"/>
      <c r="AH41" s="147"/>
      <c r="AI41" s="149"/>
      <c r="AJ41" s="59"/>
      <c r="AK41" s="59"/>
      <c r="AL41" s="147"/>
      <c r="AM41" s="149"/>
      <c r="AN41" s="147"/>
      <c r="AO41" s="149"/>
      <c r="AQ41" s="147"/>
      <c r="AR41" s="149"/>
    </row>
    <row r="42" spans="1:44" ht="18.5" customHeight="1" thickBot="1">
      <c r="B42" s="55"/>
      <c r="C42" s="312">
        <v>85</v>
      </c>
      <c r="D42" s="312"/>
      <c r="E42" s="57"/>
      <c r="J42" s="55"/>
      <c r="K42" s="312">
        <v>86</v>
      </c>
      <c r="L42" s="312"/>
      <c r="M42" s="57"/>
      <c r="R42" s="55"/>
      <c r="S42" s="312">
        <v>87</v>
      </c>
      <c r="T42" s="312"/>
      <c r="U42" s="57"/>
      <c r="AC42" s="316"/>
      <c r="AD42" s="317"/>
      <c r="AE42" s="136"/>
      <c r="AF42" s="316"/>
      <c r="AG42" s="317"/>
      <c r="AH42" s="316"/>
      <c r="AI42" s="317"/>
      <c r="AJ42" s="68"/>
      <c r="AK42" s="68"/>
      <c r="AL42" s="316"/>
      <c r="AM42" s="317"/>
      <c r="AN42" s="316"/>
      <c r="AO42" s="317"/>
      <c r="AQ42" s="316"/>
      <c r="AR42" s="317"/>
    </row>
    <row r="43" spans="1:44" ht="18.5" customHeight="1">
      <c r="B43" s="54"/>
      <c r="E43" s="310">
        <v>82</v>
      </c>
      <c r="F43" s="311"/>
      <c r="J43" s="54"/>
      <c r="M43" s="310">
        <v>83</v>
      </c>
      <c r="N43" s="311"/>
      <c r="R43" s="54"/>
      <c r="U43" s="310">
        <v>84</v>
      </c>
      <c r="V43" s="311"/>
      <c r="AH43" s="54"/>
      <c r="AM43" s="58"/>
    </row>
    <row r="44" spans="1:44" ht="18.5" customHeight="1" thickBot="1">
      <c r="B44" s="54"/>
      <c r="E44" s="54"/>
      <c r="F44" s="58"/>
      <c r="H44" s="67"/>
      <c r="J44" s="54"/>
      <c r="M44" s="54"/>
      <c r="N44" s="58"/>
      <c r="R44" s="54"/>
      <c r="U44" s="54"/>
      <c r="V44" s="58"/>
      <c r="AH44" s="65"/>
      <c r="AI44" s="53"/>
      <c r="AJ44" s="308">
        <v>94</v>
      </c>
      <c r="AK44" s="308"/>
      <c r="AL44" s="53"/>
      <c r="AM44" s="66"/>
    </row>
    <row r="45" spans="1:44" ht="18.5" customHeight="1">
      <c r="A45" s="314" t="s">
        <v>221</v>
      </c>
      <c r="B45" s="315"/>
      <c r="D45" s="314" t="s">
        <v>222</v>
      </c>
      <c r="E45" s="315"/>
      <c r="F45" s="314" t="s">
        <v>223</v>
      </c>
      <c r="G45" s="315"/>
      <c r="I45" s="314" t="s">
        <v>224</v>
      </c>
      <c r="J45" s="315"/>
      <c r="L45" s="314" t="s">
        <v>225</v>
      </c>
      <c r="M45" s="315"/>
      <c r="N45" s="314" t="s">
        <v>226</v>
      </c>
      <c r="O45" s="315"/>
      <c r="Q45" s="314" t="s">
        <v>227</v>
      </c>
      <c r="R45" s="315"/>
      <c r="T45" s="314" t="s">
        <v>228</v>
      </c>
      <c r="U45" s="315"/>
      <c r="V45" s="314" t="s">
        <v>229</v>
      </c>
      <c r="W45" s="315"/>
      <c r="AK45" s="55"/>
    </row>
    <row r="46" spans="1:44" ht="18.5" customHeight="1">
      <c r="A46" s="147"/>
      <c r="B46" s="149"/>
      <c r="C46" s="67"/>
      <c r="D46" s="147"/>
      <c r="E46" s="149"/>
      <c r="F46" s="147"/>
      <c r="G46" s="149"/>
      <c r="I46" s="147"/>
      <c r="J46" s="149"/>
      <c r="K46" s="67"/>
      <c r="L46" s="147"/>
      <c r="M46" s="149"/>
      <c r="N46" s="147"/>
      <c r="O46" s="149"/>
      <c r="Q46" s="147"/>
      <c r="R46" s="149"/>
      <c r="S46" s="67"/>
      <c r="T46" s="147"/>
      <c r="U46" s="149"/>
      <c r="V46" s="147"/>
      <c r="W46" s="149"/>
      <c r="AK46" s="54"/>
    </row>
    <row r="47" spans="1:44" ht="18.5" customHeight="1">
      <c r="A47" s="147"/>
      <c r="B47" s="149"/>
      <c r="C47" s="67"/>
      <c r="D47" s="147"/>
      <c r="E47" s="149"/>
      <c r="F47" s="147"/>
      <c r="G47" s="149"/>
      <c r="I47" s="147"/>
      <c r="J47" s="149"/>
      <c r="K47" s="67"/>
      <c r="L47" s="147"/>
      <c r="M47" s="149"/>
      <c r="N47" s="147"/>
      <c r="O47" s="149"/>
      <c r="Q47" s="147"/>
      <c r="R47" s="149"/>
      <c r="S47" s="67"/>
      <c r="T47" s="147"/>
      <c r="U47" s="149"/>
      <c r="V47" s="147"/>
      <c r="W47" s="149"/>
    </row>
    <row r="48" spans="1:44" ht="18.5" customHeight="1">
      <c r="A48" s="147"/>
      <c r="B48" s="149"/>
      <c r="C48" s="67"/>
      <c r="D48" s="147"/>
      <c r="E48" s="149"/>
      <c r="F48" s="147"/>
      <c r="G48" s="149"/>
      <c r="I48" s="147"/>
      <c r="J48" s="149"/>
      <c r="K48" s="67"/>
      <c r="L48" s="147"/>
      <c r="M48" s="149"/>
      <c r="N48" s="147"/>
      <c r="O48" s="149"/>
      <c r="Q48" s="147"/>
      <c r="R48" s="149"/>
      <c r="S48" s="67"/>
      <c r="T48" s="147"/>
      <c r="U48" s="149"/>
      <c r="V48" s="147"/>
      <c r="W48" s="149"/>
    </row>
    <row r="49" spans="1:23" ht="18.5" customHeight="1" thickBot="1">
      <c r="A49" s="316"/>
      <c r="B49" s="317"/>
      <c r="C49" s="67"/>
      <c r="D49" s="316"/>
      <c r="E49" s="317"/>
      <c r="F49" s="316"/>
      <c r="G49" s="317"/>
      <c r="I49" s="316"/>
      <c r="J49" s="317"/>
      <c r="K49" s="67"/>
      <c r="L49" s="316"/>
      <c r="M49" s="317"/>
      <c r="N49" s="316"/>
      <c r="O49" s="317"/>
      <c r="Q49" s="316"/>
      <c r="R49" s="317"/>
      <c r="S49" s="67"/>
      <c r="T49" s="316"/>
      <c r="U49" s="317"/>
      <c r="V49" s="316"/>
      <c r="W49" s="317"/>
    </row>
  </sheetData>
  <mergeCells count="121">
    <mergeCell ref="Z28:AV28"/>
    <mergeCell ref="AB17:AC17"/>
    <mergeCell ref="AJ17:AK17"/>
    <mergeCell ref="AR17:AS17"/>
    <mergeCell ref="AS9:AT13"/>
    <mergeCell ref="AH9:AI13"/>
    <mergeCell ref="AK9:AL13"/>
    <mergeCell ref="AM9:AN13"/>
    <mergeCell ref="AP9:AQ13"/>
    <mergeCell ref="AU9:AV13"/>
    <mergeCell ref="Z20:AA24"/>
    <mergeCell ref="AC20:AD24"/>
    <mergeCell ref="AE20:AF24"/>
    <mergeCell ref="AH20:AI24"/>
    <mergeCell ref="AK20:AL24"/>
    <mergeCell ref="AM20:AN24"/>
    <mergeCell ref="AP20:AQ24"/>
    <mergeCell ref="AS20:AT24"/>
    <mergeCell ref="AU20:AV24"/>
    <mergeCell ref="AC9:AD13"/>
    <mergeCell ref="AE9:AF13"/>
    <mergeCell ref="Z15:AF15"/>
    <mergeCell ref="AH15:AN15"/>
    <mergeCell ref="AP15:AV15"/>
    <mergeCell ref="Z3:AV3"/>
    <mergeCell ref="A3:W3"/>
    <mergeCell ref="A4:W4"/>
    <mergeCell ref="A9:B13"/>
    <mergeCell ref="D9:E13"/>
    <mergeCell ref="F9:G13"/>
    <mergeCell ref="I9:J13"/>
    <mergeCell ref="L9:M13"/>
    <mergeCell ref="N9:O13"/>
    <mergeCell ref="Q9:R13"/>
    <mergeCell ref="T9:U13"/>
    <mergeCell ref="V9:W13"/>
    <mergeCell ref="C6:D6"/>
    <mergeCell ref="K6:L6"/>
    <mergeCell ref="S6:T6"/>
    <mergeCell ref="AJ6:AK6"/>
    <mergeCell ref="AR6:AS6"/>
    <mergeCell ref="Z4:AV4"/>
    <mergeCell ref="Z9:AA13"/>
    <mergeCell ref="AB6:AC6"/>
    <mergeCell ref="A15:G15"/>
    <mergeCell ref="I15:O15"/>
    <mergeCell ref="Q15:W15"/>
    <mergeCell ref="A20:B24"/>
    <mergeCell ref="D20:E24"/>
    <mergeCell ref="F20:G24"/>
    <mergeCell ref="I20:J24"/>
    <mergeCell ref="L20:M24"/>
    <mergeCell ref="N20:O24"/>
    <mergeCell ref="Q20:R24"/>
    <mergeCell ref="T20:U24"/>
    <mergeCell ref="V20:W24"/>
    <mergeCell ref="C17:D17"/>
    <mergeCell ref="K17:L17"/>
    <mergeCell ref="S17:T17"/>
    <mergeCell ref="A28:W28"/>
    <mergeCell ref="A29:W29"/>
    <mergeCell ref="A34:B38"/>
    <mergeCell ref="D34:E38"/>
    <mergeCell ref="F34:G38"/>
    <mergeCell ref="I34:J38"/>
    <mergeCell ref="L34:M38"/>
    <mergeCell ref="N34:O38"/>
    <mergeCell ref="Q34:R38"/>
    <mergeCell ref="T34:U38"/>
    <mergeCell ref="V34:W38"/>
    <mergeCell ref="C31:D31"/>
    <mergeCell ref="K31:L31"/>
    <mergeCell ref="S31:T31"/>
    <mergeCell ref="AO34:AP34"/>
    <mergeCell ref="AJ33:AK33"/>
    <mergeCell ref="AJ31:AK31"/>
    <mergeCell ref="A40:G40"/>
    <mergeCell ref="I40:O40"/>
    <mergeCell ref="Q40:W40"/>
    <mergeCell ref="AC38:AD42"/>
    <mergeCell ref="AQ38:AR42"/>
    <mergeCell ref="A45:B49"/>
    <mergeCell ref="D45:E49"/>
    <mergeCell ref="F45:G49"/>
    <mergeCell ref="I45:J49"/>
    <mergeCell ref="L45:M49"/>
    <mergeCell ref="N45:O49"/>
    <mergeCell ref="Q45:R49"/>
    <mergeCell ref="T45:U49"/>
    <mergeCell ref="V45:W49"/>
    <mergeCell ref="C42:D42"/>
    <mergeCell ref="K42:L42"/>
    <mergeCell ref="S42:T42"/>
    <mergeCell ref="AF38:AG42"/>
    <mergeCell ref="AH38:AI42"/>
    <mergeCell ref="AL38:AM42"/>
    <mergeCell ref="AN38:AO42"/>
    <mergeCell ref="AJ44:AK44"/>
    <mergeCell ref="A1:AV1"/>
    <mergeCell ref="Z29:AV29"/>
    <mergeCell ref="E7:F7"/>
    <mergeCell ref="M7:N7"/>
    <mergeCell ref="U7:V7"/>
    <mergeCell ref="AD7:AE7"/>
    <mergeCell ref="AL7:AM7"/>
    <mergeCell ref="AT7:AU7"/>
    <mergeCell ref="AT18:AU18"/>
    <mergeCell ref="AL18:AM18"/>
    <mergeCell ref="AD18:AE18"/>
    <mergeCell ref="U18:V18"/>
    <mergeCell ref="M18:N18"/>
    <mergeCell ref="E18:F18"/>
    <mergeCell ref="E32:F32"/>
    <mergeCell ref="M32:N32"/>
    <mergeCell ref="U32:V32"/>
    <mergeCell ref="E43:F43"/>
    <mergeCell ref="M43:N43"/>
    <mergeCell ref="U43:V43"/>
    <mergeCell ref="AG36:AH36"/>
    <mergeCell ref="AM36:AN36"/>
    <mergeCell ref="AE34:AF34"/>
  </mergeCells>
  <phoneticPr fontId="1"/>
  <pageMargins left="0.59055118110236215" right="0.59055118110236215" top="0.39370078740157483" bottom="0.39370078740157483" header="0" footer="0"/>
  <pageSetup paperSize="9" scale="5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3A8A3-D1F7-499C-87BD-400D87D25EB0}">
  <sheetPr>
    <pageSetUpPr fitToPage="1"/>
  </sheetPr>
  <dimension ref="A1:Z40"/>
  <sheetViews>
    <sheetView tabSelected="1" view="pageLayout" zoomScale="80" zoomScaleNormal="75" zoomScalePageLayoutView="80" workbookViewId="0">
      <selection activeCell="L30" sqref="L30"/>
    </sheetView>
  </sheetViews>
  <sheetFormatPr baseColWidth="10" defaultColWidth="9" defaultRowHeight="14"/>
  <cols>
    <col min="1" max="5" width="4.6640625" style="1" customWidth="1"/>
    <col min="6" max="6" width="15.6640625" style="1" customWidth="1"/>
    <col min="7" max="9" width="5.6640625" style="1" customWidth="1"/>
    <col min="10" max="12" width="15.6640625" style="1" customWidth="1"/>
    <col min="13" max="13" width="9" style="1"/>
    <col min="14" max="18" width="4.6640625" style="1" customWidth="1"/>
    <col min="19" max="19" width="15.6640625" style="1" customWidth="1"/>
    <col min="20" max="22" width="5.6640625" style="1" customWidth="1"/>
    <col min="23" max="25" width="15.6640625" style="1" customWidth="1"/>
    <col min="26" max="16384" width="9" style="1"/>
  </cols>
  <sheetData>
    <row r="1" spans="1:25" ht="23" customHeight="1">
      <c r="A1" s="160" t="s">
        <v>115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</row>
    <row r="2" spans="1:25" ht="23" customHeight="1">
      <c r="A2" s="326" t="s">
        <v>313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</row>
    <row r="3" spans="1:25" ht="23" customHeight="1" thickBot="1">
      <c r="A3" s="41">
        <v>2</v>
      </c>
      <c r="B3" s="41" t="s">
        <v>19</v>
      </c>
      <c r="C3" s="41">
        <v>18</v>
      </c>
      <c r="D3" s="41" t="s">
        <v>20</v>
      </c>
      <c r="E3" s="41" t="s">
        <v>21</v>
      </c>
      <c r="F3" s="200" t="s">
        <v>230</v>
      </c>
      <c r="G3" s="200"/>
      <c r="H3" s="200"/>
      <c r="I3" s="200"/>
      <c r="J3" s="41"/>
      <c r="K3" s="327"/>
      <c r="L3" s="327"/>
      <c r="M3" s="39"/>
      <c r="N3" s="41">
        <v>2</v>
      </c>
      <c r="O3" s="41" t="s">
        <v>19</v>
      </c>
      <c r="P3" s="41">
        <v>18</v>
      </c>
      <c r="Q3" s="41" t="s">
        <v>20</v>
      </c>
      <c r="R3" s="41" t="s">
        <v>21</v>
      </c>
      <c r="S3" s="200" t="s">
        <v>231</v>
      </c>
      <c r="T3" s="200"/>
      <c r="U3" s="200"/>
      <c r="V3" s="200"/>
      <c r="W3" s="41"/>
    </row>
    <row r="4" spans="1:25" ht="23" customHeight="1" thickBot="1">
      <c r="A4" s="88" t="s">
        <v>5</v>
      </c>
      <c r="B4" s="190" t="s">
        <v>22</v>
      </c>
      <c r="C4" s="191"/>
      <c r="D4" s="190" t="s">
        <v>9</v>
      </c>
      <c r="E4" s="192"/>
      <c r="F4" s="185" t="s">
        <v>10</v>
      </c>
      <c r="G4" s="186"/>
      <c r="H4" s="186"/>
      <c r="I4" s="186"/>
      <c r="J4" s="187"/>
      <c r="K4" s="41"/>
      <c r="L4" s="41"/>
      <c r="M4" s="39"/>
      <c r="N4" s="88" t="s">
        <v>5</v>
      </c>
      <c r="O4" s="190" t="s">
        <v>22</v>
      </c>
      <c r="P4" s="191"/>
      <c r="Q4" s="190" t="s">
        <v>9</v>
      </c>
      <c r="R4" s="192"/>
      <c r="S4" s="185" t="s">
        <v>10</v>
      </c>
      <c r="T4" s="186"/>
      <c r="U4" s="186"/>
      <c r="V4" s="186"/>
      <c r="W4" s="187"/>
    </row>
    <row r="5" spans="1:25" ht="23" customHeight="1">
      <c r="A5" s="42">
        <v>52</v>
      </c>
      <c r="B5" s="188" t="s">
        <v>39</v>
      </c>
      <c r="C5" s="189"/>
      <c r="D5" s="182">
        <v>0.41666666666666669</v>
      </c>
      <c r="E5" s="183"/>
      <c r="F5" s="43" t="s">
        <v>235</v>
      </c>
      <c r="G5" s="44"/>
      <c r="H5" s="44" t="s">
        <v>38</v>
      </c>
      <c r="I5" s="44"/>
      <c r="J5" s="86" t="s">
        <v>236</v>
      </c>
      <c r="K5" s="102"/>
      <c r="L5" s="102"/>
      <c r="M5" s="39"/>
      <c r="N5" s="42">
        <v>64</v>
      </c>
      <c r="O5" s="188" t="s">
        <v>40</v>
      </c>
      <c r="P5" s="189"/>
      <c r="Q5" s="182">
        <v>0.41666666666666669</v>
      </c>
      <c r="R5" s="183"/>
      <c r="S5" s="43" t="s">
        <v>247</v>
      </c>
      <c r="T5" s="44"/>
      <c r="U5" s="44" t="s">
        <v>38</v>
      </c>
      <c r="V5" s="44"/>
      <c r="W5" s="86" t="s">
        <v>253</v>
      </c>
    </row>
    <row r="6" spans="1:25" ht="23" customHeight="1">
      <c r="A6" s="42">
        <v>53</v>
      </c>
      <c r="B6" s="169" t="s">
        <v>39</v>
      </c>
      <c r="C6" s="170"/>
      <c r="D6" s="171">
        <v>0.46180555555555558</v>
      </c>
      <c r="E6" s="172"/>
      <c r="F6" s="43" t="s">
        <v>237</v>
      </c>
      <c r="G6" s="44"/>
      <c r="H6" s="45" t="s">
        <v>38</v>
      </c>
      <c r="I6" s="44"/>
      <c r="J6" s="86" t="s">
        <v>238</v>
      </c>
      <c r="K6" s="102"/>
      <c r="L6" s="102"/>
      <c r="M6" s="39"/>
      <c r="N6" s="42">
        <v>65</v>
      </c>
      <c r="O6" s="169" t="s">
        <v>40</v>
      </c>
      <c r="P6" s="170"/>
      <c r="Q6" s="171">
        <v>0.46180555555555558</v>
      </c>
      <c r="R6" s="172"/>
      <c r="S6" s="43" t="s">
        <v>248</v>
      </c>
      <c r="T6" s="44"/>
      <c r="U6" s="45" t="s">
        <v>38</v>
      </c>
      <c r="V6" s="44"/>
      <c r="W6" s="86" t="s">
        <v>254</v>
      </c>
    </row>
    <row r="7" spans="1:25" ht="23" customHeight="1">
      <c r="A7" s="42">
        <v>54</v>
      </c>
      <c r="B7" s="169" t="s">
        <v>39</v>
      </c>
      <c r="C7" s="170"/>
      <c r="D7" s="171">
        <v>0.50694444444444442</v>
      </c>
      <c r="E7" s="172"/>
      <c r="F7" s="43" t="s">
        <v>239</v>
      </c>
      <c r="G7" s="44"/>
      <c r="H7" s="45" t="s">
        <v>38</v>
      </c>
      <c r="I7" s="44"/>
      <c r="J7" s="86" t="s">
        <v>240</v>
      </c>
      <c r="K7" s="102"/>
      <c r="L7" s="102"/>
      <c r="M7" s="39"/>
      <c r="N7" s="42">
        <v>66</v>
      </c>
      <c r="O7" s="169" t="s">
        <v>40</v>
      </c>
      <c r="P7" s="170"/>
      <c r="Q7" s="171">
        <v>0.50694444444444442</v>
      </c>
      <c r="R7" s="172"/>
      <c r="S7" s="43" t="s">
        <v>249</v>
      </c>
      <c r="T7" s="44"/>
      <c r="U7" s="45" t="s">
        <v>38</v>
      </c>
      <c r="V7" s="44"/>
      <c r="W7" s="86" t="s">
        <v>255</v>
      </c>
    </row>
    <row r="8" spans="1:25" ht="23" customHeight="1">
      <c r="A8" s="46">
        <v>55</v>
      </c>
      <c r="B8" s="169" t="s">
        <v>39</v>
      </c>
      <c r="C8" s="170"/>
      <c r="D8" s="171">
        <v>0.55208333333333337</v>
      </c>
      <c r="E8" s="172"/>
      <c r="F8" s="43" t="s">
        <v>241</v>
      </c>
      <c r="G8" s="45"/>
      <c r="H8" s="45" t="s">
        <v>38</v>
      </c>
      <c r="I8" s="45"/>
      <c r="J8" s="86" t="s">
        <v>242</v>
      </c>
      <c r="K8" s="102"/>
      <c r="L8" s="102"/>
      <c r="M8" s="39"/>
      <c r="N8" s="46">
        <v>67</v>
      </c>
      <c r="O8" s="169" t="s">
        <v>40</v>
      </c>
      <c r="P8" s="170"/>
      <c r="Q8" s="171">
        <v>0.55208333333333337</v>
      </c>
      <c r="R8" s="172"/>
      <c r="S8" s="43" t="s">
        <v>250</v>
      </c>
      <c r="T8" s="45"/>
      <c r="U8" s="45" t="s">
        <v>38</v>
      </c>
      <c r="V8" s="45"/>
      <c r="W8" s="86" t="s">
        <v>256</v>
      </c>
    </row>
    <row r="9" spans="1:25" ht="23" customHeight="1">
      <c r="A9" s="46">
        <v>56</v>
      </c>
      <c r="B9" s="169" t="s">
        <v>39</v>
      </c>
      <c r="C9" s="170"/>
      <c r="D9" s="171">
        <v>0.59722222222222221</v>
      </c>
      <c r="E9" s="184"/>
      <c r="F9" s="47" t="s">
        <v>243</v>
      </c>
      <c r="G9" s="45"/>
      <c r="H9" s="45" t="s">
        <v>38</v>
      </c>
      <c r="I9" s="45"/>
      <c r="J9" s="83" t="s">
        <v>244</v>
      </c>
      <c r="K9" s="102"/>
      <c r="L9" s="102"/>
      <c r="M9" s="39"/>
      <c r="N9" s="46">
        <v>68</v>
      </c>
      <c r="O9" s="169" t="s">
        <v>40</v>
      </c>
      <c r="P9" s="170"/>
      <c r="Q9" s="171">
        <v>0.59722222222222221</v>
      </c>
      <c r="R9" s="184"/>
      <c r="S9" s="47" t="s">
        <v>251</v>
      </c>
      <c r="T9" s="45"/>
      <c r="U9" s="45" t="s">
        <v>38</v>
      </c>
      <c r="V9" s="45"/>
      <c r="W9" s="83" t="s">
        <v>257</v>
      </c>
    </row>
    <row r="10" spans="1:25" ht="23" customHeight="1" thickBot="1">
      <c r="A10" s="48">
        <v>57</v>
      </c>
      <c r="B10" s="165" t="s">
        <v>39</v>
      </c>
      <c r="C10" s="166"/>
      <c r="D10" s="167">
        <v>0.64236111111111105</v>
      </c>
      <c r="E10" s="168"/>
      <c r="F10" s="49" t="s">
        <v>245</v>
      </c>
      <c r="G10" s="89"/>
      <c r="H10" s="89" t="s">
        <v>38</v>
      </c>
      <c r="I10" s="89"/>
      <c r="J10" s="85" t="s">
        <v>246</v>
      </c>
      <c r="K10" s="102"/>
      <c r="L10" s="102"/>
      <c r="M10" s="39"/>
      <c r="N10" s="48">
        <v>69</v>
      </c>
      <c r="O10" s="165" t="s">
        <v>40</v>
      </c>
      <c r="P10" s="166"/>
      <c r="Q10" s="167">
        <v>0.64236111111111105</v>
      </c>
      <c r="R10" s="168"/>
      <c r="S10" s="49" t="s">
        <v>252</v>
      </c>
      <c r="T10" s="89"/>
      <c r="U10" s="89" t="s">
        <v>38</v>
      </c>
      <c r="V10" s="89"/>
      <c r="W10" s="85" t="s">
        <v>258</v>
      </c>
    </row>
    <row r="11" spans="1:25" ht="23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</row>
    <row r="12" spans="1:25" ht="23" customHeight="1" thickBot="1">
      <c r="A12" s="41">
        <v>2</v>
      </c>
      <c r="B12" s="41" t="s">
        <v>19</v>
      </c>
      <c r="C12" s="41">
        <v>18</v>
      </c>
      <c r="D12" s="41" t="s">
        <v>20</v>
      </c>
      <c r="E12" s="41" t="s">
        <v>21</v>
      </c>
      <c r="F12" s="200" t="s">
        <v>232</v>
      </c>
      <c r="G12" s="200"/>
      <c r="H12" s="200"/>
      <c r="I12" s="200"/>
      <c r="J12" s="41"/>
      <c r="K12" s="41"/>
      <c r="L12" s="41"/>
      <c r="M12" s="39"/>
      <c r="N12" s="41">
        <v>2</v>
      </c>
      <c r="O12" s="41" t="s">
        <v>19</v>
      </c>
      <c r="P12" s="41">
        <v>18</v>
      </c>
      <c r="Q12" s="41" t="s">
        <v>20</v>
      </c>
      <c r="R12" s="41" t="s">
        <v>21</v>
      </c>
      <c r="S12" s="200" t="s">
        <v>233</v>
      </c>
      <c r="T12" s="200"/>
      <c r="U12" s="200"/>
      <c r="V12" s="200"/>
      <c r="W12" s="41"/>
    </row>
    <row r="13" spans="1:25" ht="23" customHeight="1" thickBot="1">
      <c r="A13" s="88" t="s">
        <v>5</v>
      </c>
      <c r="B13" s="190" t="s">
        <v>22</v>
      </c>
      <c r="C13" s="191"/>
      <c r="D13" s="190" t="s">
        <v>9</v>
      </c>
      <c r="E13" s="192"/>
      <c r="F13" s="185" t="s">
        <v>10</v>
      </c>
      <c r="G13" s="186"/>
      <c r="H13" s="186"/>
      <c r="I13" s="186"/>
      <c r="J13" s="187"/>
      <c r="K13" s="41"/>
      <c r="L13" s="41"/>
      <c r="M13" s="39"/>
      <c r="N13" s="132" t="s">
        <v>5</v>
      </c>
      <c r="O13" s="174" t="s">
        <v>22</v>
      </c>
      <c r="P13" s="175"/>
      <c r="Q13" s="174" t="s">
        <v>9</v>
      </c>
      <c r="R13" s="176"/>
      <c r="S13" s="177" t="s">
        <v>10</v>
      </c>
      <c r="T13" s="178"/>
      <c r="U13" s="178"/>
      <c r="V13" s="178"/>
      <c r="W13" s="179"/>
    </row>
    <row r="14" spans="1:25" ht="23" customHeight="1">
      <c r="A14" s="42">
        <v>76</v>
      </c>
      <c r="B14" s="188" t="s">
        <v>37</v>
      </c>
      <c r="C14" s="189"/>
      <c r="D14" s="182">
        <v>0.41666666666666669</v>
      </c>
      <c r="E14" s="183"/>
      <c r="F14" s="43" t="s">
        <v>259</v>
      </c>
      <c r="G14" s="44"/>
      <c r="H14" s="44" t="s">
        <v>38</v>
      </c>
      <c r="I14" s="44"/>
      <c r="J14" s="86" t="s">
        <v>260</v>
      </c>
      <c r="K14" s="102"/>
      <c r="L14" s="102"/>
      <c r="M14" s="39"/>
      <c r="N14" s="42">
        <v>88</v>
      </c>
      <c r="O14" s="188" t="s">
        <v>234</v>
      </c>
      <c r="P14" s="189"/>
      <c r="Q14" s="182">
        <v>0.41666666666666669</v>
      </c>
      <c r="R14" s="183"/>
      <c r="S14" s="144" t="s">
        <v>337</v>
      </c>
      <c r="T14" s="44"/>
      <c r="U14" s="44" t="s">
        <v>38</v>
      </c>
      <c r="V14" s="44"/>
      <c r="W14" s="145" t="s">
        <v>338</v>
      </c>
    </row>
    <row r="15" spans="1:25" ht="23" customHeight="1">
      <c r="A15" s="42">
        <v>77</v>
      </c>
      <c r="B15" s="169" t="s">
        <v>37</v>
      </c>
      <c r="C15" s="170"/>
      <c r="D15" s="171">
        <v>0.46180555555555558</v>
      </c>
      <c r="E15" s="172"/>
      <c r="F15" s="43" t="s">
        <v>261</v>
      </c>
      <c r="G15" s="44"/>
      <c r="H15" s="45" t="s">
        <v>38</v>
      </c>
      <c r="I15" s="44"/>
      <c r="J15" s="86" t="s">
        <v>262</v>
      </c>
      <c r="K15" s="102"/>
      <c r="L15" s="102"/>
      <c r="M15" s="39"/>
      <c r="N15" s="42">
        <v>89</v>
      </c>
      <c r="O15" s="169" t="s">
        <v>234</v>
      </c>
      <c r="P15" s="170"/>
      <c r="Q15" s="171">
        <v>0.46180555555555558</v>
      </c>
      <c r="R15" s="172"/>
      <c r="S15" s="43" t="s">
        <v>270</v>
      </c>
      <c r="T15" s="44"/>
      <c r="U15" s="45" t="s">
        <v>38</v>
      </c>
      <c r="V15" s="44"/>
      <c r="W15" s="145" t="s">
        <v>339</v>
      </c>
    </row>
    <row r="16" spans="1:25" ht="23" customHeight="1">
      <c r="A16" s="42">
        <v>78</v>
      </c>
      <c r="B16" s="169" t="s">
        <v>37</v>
      </c>
      <c r="C16" s="170"/>
      <c r="D16" s="171">
        <v>0.50694444444444442</v>
      </c>
      <c r="E16" s="172"/>
      <c r="F16" s="43" t="s">
        <v>263</v>
      </c>
      <c r="G16" s="44"/>
      <c r="H16" s="45" t="s">
        <v>38</v>
      </c>
      <c r="I16" s="44"/>
      <c r="J16" s="86" t="s">
        <v>264</v>
      </c>
      <c r="K16" s="102"/>
      <c r="L16" s="102"/>
      <c r="M16" s="39"/>
      <c r="N16" s="42">
        <v>90</v>
      </c>
      <c r="O16" s="169" t="s">
        <v>234</v>
      </c>
      <c r="P16" s="170"/>
      <c r="Q16" s="171">
        <v>0.50694444444444442</v>
      </c>
      <c r="R16" s="172"/>
      <c r="S16" s="43" t="s">
        <v>271</v>
      </c>
      <c r="T16" s="44"/>
      <c r="U16" s="45" t="s">
        <v>38</v>
      </c>
      <c r="V16" s="44"/>
      <c r="W16" s="86" t="s">
        <v>340</v>
      </c>
    </row>
    <row r="17" spans="1:26" ht="23" customHeight="1">
      <c r="A17" s="46">
        <v>79</v>
      </c>
      <c r="B17" s="169" t="s">
        <v>37</v>
      </c>
      <c r="C17" s="170"/>
      <c r="D17" s="171">
        <v>0.55208333333333337</v>
      </c>
      <c r="E17" s="172"/>
      <c r="F17" s="43" t="s">
        <v>265</v>
      </c>
      <c r="G17" s="45"/>
      <c r="H17" s="45" t="s">
        <v>38</v>
      </c>
      <c r="I17" s="45"/>
      <c r="J17" s="86" t="s">
        <v>267</v>
      </c>
      <c r="K17" s="102"/>
      <c r="L17" s="102"/>
      <c r="M17" s="39"/>
      <c r="N17" s="46">
        <v>91</v>
      </c>
      <c r="O17" s="169" t="s">
        <v>234</v>
      </c>
      <c r="P17" s="170"/>
      <c r="Q17" s="171">
        <v>0.55208333333333337</v>
      </c>
      <c r="R17" s="172"/>
      <c r="S17" s="144" t="s">
        <v>341</v>
      </c>
      <c r="T17" s="45"/>
      <c r="U17" s="45" t="s">
        <v>38</v>
      </c>
      <c r="V17" s="45"/>
      <c r="W17" s="86" t="s">
        <v>342</v>
      </c>
    </row>
    <row r="18" spans="1:26" ht="23" customHeight="1">
      <c r="A18" s="46">
        <v>80</v>
      </c>
      <c r="B18" s="169" t="s">
        <v>37</v>
      </c>
      <c r="C18" s="170"/>
      <c r="D18" s="171">
        <v>0.59722222222222221</v>
      </c>
      <c r="E18" s="184"/>
      <c r="F18" s="47" t="s">
        <v>266</v>
      </c>
      <c r="G18" s="45"/>
      <c r="H18" s="45" t="s">
        <v>38</v>
      </c>
      <c r="I18" s="45"/>
      <c r="J18" s="83" t="s">
        <v>268</v>
      </c>
      <c r="K18" s="102"/>
      <c r="L18" s="102"/>
      <c r="M18" s="39"/>
      <c r="N18" s="46"/>
      <c r="O18" s="169"/>
      <c r="P18" s="170"/>
      <c r="Q18" s="171"/>
      <c r="R18" s="184"/>
      <c r="S18" s="47"/>
      <c r="T18" s="45"/>
      <c r="U18" s="45"/>
      <c r="V18" s="45"/>
      <c r="W18" s="83"/>
    </row>
    <row r="19" spans="1:26" ht="23" customHeight="1" thickBot="1">
      <c r="A19" s="48">
        <v>81</v>
      </c>
      <c r="B19" s="165" t="s">
        <v>37</v>
      </c>
      <c r="C19" s="166"/>
      <c r="D19" s="167">
        <v>0.64236111111111105</v>
      </c>
      <c r="E19" s="168"/>
      <c r="F19" s="49" t="s">
        <v>314</v>
      </c>
      <c r="G19" s="89"/>
      <c r="H19" s="89" t="s">
        <v>38</v>
      </c>
      <c r="I19" s="89"/>
      <c r="J19" s="85" t="s">
        <v>269</v>
      </c>
      <c r="K19" s="102"/>
      <c r="L19" s="102"/>
      <c r="M19" s="39"/>
      <c r="N19" s="48"/>
      <c r="O19" s="165"/>
      <c r="P19" s="166"/>
      <c r="Q19" s="167"/>
      <c r="R19" s="168"/>
      <c r="S19" s="49"/>
      <c r="T19" s="89"/>
      <c r="U19" s="89"/>
      <c r="V19" s="89"/>
      <c r="W19" s="85"/>
    </row>
    <row r="20" spans="1:26" ht="23" customHeight="1" thickBo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</row>
    <row r="21" spans="1:26" ht="23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143"/>
      <c r="Y21" s="143"/>
      <c r="Z21" s="143"/>
    </row>
    <row r="22" spans="1:26" ht="23" customHeight="1" thickBot="1">
      <c r="A22" s="41">
        <v>2</v>
      </c>
      <c r="B22" s="41" t="s">
        <v>19</v>
      </c>
      <c r="C22" s="41">
        <v>19</v>
      </c>
      <c r="D22" s="41" t="s">
        <v>20</v>
      </c>
      <c r="E22" s="41" t="s">
        <v>23</v>
      </c>
      <c r="F22" s="200" t="s">
        <v>230</v>
      </c>
      <c r="G22" s="200"/>
      <c r="H22" s="200"/>
      <c r="I22" s="200"/>
      <c r="J22" s="41"/>
      <c r="K22" s="41"/>
      <c r="L22" s="41"/>
      <c r="M22" s="39"/>
      <c r="N22" s="41">
        <v>2</v>
      </c>
      <c r="O22" s="41" t="s">
        <v>19</v>
      </c>
      <c r="P22" s="41">
        <v>19</v>
      </c>
      <c r="Q22" s="41" t="s">
        <v>20</v>
      </c>
      <c r="R22" s="41" t="s">
        <v>23</v>
      </c>
      <c r="S22" s="200" t="s">
        <v>231</v>
      </c>
      <c r="T22" s="200"/>
      <c r="U22" s="200"/>
      <c r="V22" s="200"/>
      <c r="W22" s="41"/>
    </row>
    <row r="23" spans="1:26" ht="23" customHeight="1" thickBot="1">
      <c r="A23" s="88" t="s">
        <v>5</v>
      </c>
      <c r="B23" s="190" t="s">
        <v>22</v>
      </c>
      <c r="C23" s="191"/>
      <c r="D23" s="190" t="s">
        <v>9</v>
      </c>
      <c r="E23" s="192"/>
      <c r="F23" s="185" t="s">
        <v>10</v>
      </c>
      <c r="G23" s="186"/>
      <c r="H23" s="186"/>
      <c r="I23" s="186"/>
      <c r="J23" s="187"/>
      <c r="K23" s="41"/>
      <c r="L23" s="41"/>
      <c r="M23" s="39"/>
      <c r="N23" s="88" t="s">
        <v>5</v>
      </c>
      <c r="O23" s="190" t="s">
        <v>22</v>
      </c>
      <c r="P23" s="191"/>
      <c r="Q23" s="190" t="s">
        <v>9</v>
      </c>
      <c r="R23" s="192"/>
      <c r="S23" s="185" t="s">
        <v>10</v>
      </c>
      <c r="T23" s="186"/>
      <c r="U23" s="186"/>
      <c r="V23" s="186"/>
      <c r="W23" s="187"/>
    </row>
    <row r="24" spans="1:26" ht="23" customHeight="1">
      <c r="A24" s="42">
        <v>58</v>
      </c>
      <c r="B24" s="188" t="s">
        <v>39</v>
      </c>
      <c r="C24" s="189"/>
      <c r="D24" s="182">
        <v>0.41666666666666669</v>
      </c>
      <c r="E24" s="183"/>
      <c r="F24" s="43" t="s">
        <v>274</v>
      </c>
      <c r="G24" s="44"/>
      <c r="H24" s="44" t="s">
        <v>38</v>
      </c>
      <c r="I24" s="44"/>
      <c r="J24" s="86" t="s">
        <v>275</v>
      </c>
      <c r="K24" s="102"/>
      <c r="L24" s="102"/>
      <c r="M24" s="39"/>
      <c r="N24" s="42">
        <v>70</v>
      </c>
      <c r="O24" s="188" t="s">
        <v>40</v>
      </c>
      <c r="P24" s="189"/>
      <c r="Q24" s="182">
        <v>0.41666666666666669</v>
      </c>
      <c r="R24" s="183"/>
      <c r="S24" s="43" t="s">
        <v>286</v>
      </c>
      <c r="T24" s="44"/>
      <c r="U24" s="44" t="s">
        <v>38</v>
      </c>
      <c r="V24" s="44"/>
      <c r="W24" s="86" t="s">
        <v>287</v>
      </c>
    </row>
    <row r="25" spans="1:26" ht="23" customHeight="1">
      <c r="A25" s="42">
        <v>59</v>
      </c>
      <c r="B25" s="169" t="s">
        <v>39</v>
      </c>
      <c r="C25" s="170"/>
      <c r="D25" s="171">
        <v>0.46180555555555558</v>
      </c>
      <c r="E25" s="172"/>
      <c r="F25" s="43" t="s">
        <v>276</v>
      </c>
      <c r="G25" s="44"/>
      <c r="H25" s="45" t="s">
        <v>38</v>
      </c>
      <c r="I25" s="44"/>
      <c r="J25" s="86" t="s">
        <v>277</v>
      </c>
      <c r="K25" s="102"/>
      <c r="L25" s="102"/>
      <c r="M25" s="39"/>
      <c r="N25" s="42">
        <v>71</v>
      </c>
      <c r="O25" s="169" t="s">
        <v>40</v>
      </c>
      <c r="P25" s="170"/>
      <c r="Q25" s="171">
        <v>0.46180555555555558</v>
      </c>
      <c r="R25" s="172"/>
      <c r="S25" s="43" t="s">
        <v>288</v>
      </c>
      <c r="T25" s="44"/>
      <c r="U25" s="45" t="s">
        <v>38</v>
      </c>
      <c r="V25" s="44"/>
      <c r="W25" s="86" t="s">
        <v>289</v>
      </c>
    </row>
    <row r="26" spans="1:26" ht="23" customHeight="1">
      <c r="A26" s="42">
        <v>60</v>
      </c>
      <c r="B26" s="169" t="s">
        <v>39</v>
      </c>
      <c r="C26" s="170"/>
      <c r="D26" s="171">
        <v>0.50694444444444442</v>
      </c>
      <c r="E26" s="172"/>
      <c r="F26" s="43" t="s">
        <v>278</v>
      </c>
      <c r="G26" s="44"/>
      <c r="H26" s="45" t="s">
        <v>38</v>
      </c>
      <c r="I26" s="44"/>
      <c r="J26" s="86" t="s">
        <v>279</v>
      </c>
      <c r="K26" s="102"/>
      <c r="L26" s="102"/>
      <c r="M26" s="39"/>
      <c r="N26" s="42">
        <v>72</v>
      </c>
      <c r="O26" s="169" t="s">
        <v>40</v>
      </c>
      <c r="P26" s="170"/>
      <c r="Q26" s="171">
        <v>0.50694444444444442</v>
      </c>
      <c r="R26" s="172"/>
      <c r="S26" s="43" t="s">
        <v>290</v>
      </c>
      <c r="T26" s="44"/>
      <c r="U26" s="45" t="s">
        <v>38</v>
      </c>
      <c r="V26" s="44"/>
      <c r="W26" s="86" t="s">
        <v>291</v>
      </c>
    </row>
    <row r="27" spans="1:26" ht="23" customHeight="1">
      <c r="A27" s="46">
        <v>61</v>
      </c>
      <c r="B27" s="169" t="s">
        <v>39</v>
      </c>
      <c r="C27" s="170"/>
      <c r="D27" s="171">
        <v>0.55208333333333337</v>
      </c>
      <c r="E27" s="172"/>
      <c r="F27" s="43" t="s">
        <v>280</v>
      </c>
      <c r="G27" s="45"/>
      <c r="H27" s="45" t="s">
        <v>38</v>
      </c>
      <c r="I27" s="45"/>
      <c r="J27" s="86" t="s">
        <v>281</v>
      </c>
      <c r="K27" s="102"/>
      <c r="L27" s="102"/>
      <c r="M27" s="39"/>
      <c r="N27" s="46">
        <v>73</v>
      </c>
      <c r="O27" s="169" t="s">
        <v>40</v>
      </c>
      <c r="P27" s="170"/>
      <c r="Q27" s="171">
        <v>0.55208333333333337</v>
      </c>
      <c r="R27" s="172"/>
      <c r="S27" s="43" t="s">
        <v>292</v>
      </c>
      <c r="T27" s="45"/>
      <c r="U27" s="45" t="s">
        <v>38</v>
      </c>
      <c r="V27" s="45"/>
      <c r="W27" s="86" t="s">
        <v>293</v>
      </c>
    </row>
    <row r="28" spans="1:26" ht="23" customHeight="1">
      <c r="A28" s="46">
        <v>62</v>
      </c>
      <c r="B28" s="169" t="s">
        <v>39</v>
      </c>
      <c r="C28" s="170"/>
      <c r="D28" s="171">
        <v>0.59722222222222221</v>
      </c>
      <c r="E28" s="184"/>
      <c r="F28" s="47" t="s">
        <v>282</v>
      </c>
      <c r="G28" s="45"/>
      <c r="H28" s="45" t="s">
        <v>38</v>
      </c>
      <c r="I28" s="45"/>
      <c r="J28" s="83" t="s">
        <v>283</v>
      </c>
      <c r="K28" s="102"/>
      <c r="L28" s="102"/>
      <c r="M28" s="39"/>
      <c r="N28" s="46">
        <v>74</v>
      </c>
      <c r="O28" s="169" t="s">
        <v>40</v>
      </c>
      <c r="P28" s="170"/>
      <c r="Q28" s="171">
        <v>0.59722222222222221</v>
      </c>
      <c r="R28" s="184"/>
      <c r="S28" s="47" t="s">
        <v>294</v>
      </c>
      <c r="T28" s="45"/>
      <c r="U28" s="45" t="s">
        <v>38</v>
      </c>
      <c r="V28" s="45"/>
      <c r="W28" s="83" t="s">
        <v>295</v>
      </c>
    </row>
    <row r="29" spans="1:26" ht="23" customHeight="1" thickBot="1">
      <c r="A29" s="48">
        <v>63</v>
      </c>
      <c r="B29" s="165" t="s">
        <v>39</v>
      </c>
      <c r="C29" s="166"/>
      <c r="D29" s="167">
        <v>0.64236111111111105</v>
      </c>
      <c r="E29" s="168"/>
      <c r="F29" s="49" t="s">
        <v>284</v>
      </c>
      <c r="G29" s="89"/>
      <c r="H29" s="89" t="s">
        <v>38</v>
      </c>
      <c r="I29" s="89"/>
      <c r="J29" s="85" t="s">
        <v>285</v>
      </c>
      <c r="K29" s="102"/>
      <c r="L29" s="102"/>
      <c r="M29" s="39"/>
      <c r="N29" s="48">
        <v>75</v>
      </c>
      <c r="O29" s="165" t="s">
        <v>40</v>
      </c>
      <c r="P29" s="166"/>
      <c r="Q29" s="167">
        <v>0.64236111111111105</v>
      </c>
      <c r="R29" s="168"/>
      <c r="S29" s="49" t="s">
        <v>296</v>
      </c>
      <c r="T29" s="89"/>
      <c r="U29" s="89" t="s">
        <v>38</v>
      </c>
      <c r="V29" s="89"/>
      <c r="W29" s="85" t="s">
        <v>297</v>
      </c>
    </row>
    <row r="30" spans="1:26" ht="23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</row>
    <row r="31" spans="1:26" ht="23" customHeight="1" thickBot="1">
      <c r="A31" s="41">
        <v>2</v>
      </c>
      <c r="B31" s="41" t="s">
        <v>19</v>
      </c>
      <c r="C31" s="41">
        <v>19</v>
      </c>
      <c r="D31" s="41" t="s">
        <v>20</v>
      </c>
      <c r="E31" s="41" t="s">
        <v>23</v>
      </c>
      <c r="F31" s="200" t="s">
        <v>232</v>
      </c>
      <c r="G31" s="200"/>
      <c r="H31" s="200"/>
      <c r="I31" s="200"/>
      <c r="J31" s="41"/>
      <c r="K31" s="41"/>
      <c r="L31" s="41"/>
      <c r="M31" s="39"/>
      <c r="N31" s="41">
        <v>2</v>
      </c>
      <c r="O31" s="41" t="s">
        <v>19</v>
      </c>
      <c r="P31" s="41">
        <v>19</v>
      </c>
      <c r="Q31" s="41" t="s">
        <v>20</v>
      </c>
      <c r="R31" s="41" t="s">
        <v>23</v>
      </c>
      <c r="S31" s="200" t="s">
        <v>233</v>
      </c>
      <c r="T31" s="200"/>
      <c r="U31" s="200"/>
      <c r="V31" s="200"/>
      <c r="W31" s="41"/>
    </row>
    <row r="32" spans="1:26" ht="23" customHeight="1" thickBot="1">
      <c r="A32" s="88" t="s">
        <v>5</v>
      </c>
      <c r="B32" s="190" t="s">
        <v>22</v>
      </c>
      <c r="C32" s="191"/>
      <c r="D32" s="190" t="s">
        <v>9</v>
      </c>
      <c r="E32" s="192"/>
      <c r="F32" s="185" t="s">
        <v>10</v>
      </c>
      <c r="G32" s="186"/>
      <c r="H32" s="186"/>
      <c r="I32" s="186"/>
      <c r="J32" s="187"/>
      <c r="K32" s="41"/>
      <c r="L32" s="41"/>
      <c r="M32" s="39"/>
      <c r="N32" s="132" t="s">
        <v>5</v>
      </c>
      <c r="O32" s="174" t="s">
        <v>22</v>
      </c>
      <c r="P32" s="175"/>
      <c r="Q32" s="174" t="s">
        <v>9</v>
      </c>
      <c r="R32" s="176"/>
      <c r="S32" s="177" t="s">
        <v>10</v>
      </c>
      <c r="T32" s="178"/>
      <c r="U32" s="178"/>
      <c r="V32" s="178"/>
      <c r="W32" s="179"/>
    </row>
    <row r="33" spans="1:23" ht="23" customHeight="1">
      <c r="A33" s="42">
        <v>82</v>
      </c>
      <c r="B33" s="188" t="s">
        <v>37</v>
      </c>
      <c r="C33" s="189"/>
      <c r="D33" s="182">
        <v>0.41666666666666669</v>
      </c>
      <c r="E33" s="183"/>
      <c r="F33" s="43" t="s">
        <v>299</v>
      </c>
      <c r="G33" s="44"/>
      <c r="H33" s="44" t="s">
        <v>298</v>
      </c>
      <c r="I33" s="44"/>
      <c r="J33" s="86" t="s">
        <v>300</v>
      </c>
      <c r="K33" s="102"/>
      <c r="L33" s="102"/>
      <c r="M33" s="39"/>
      <c r="N33" s="42">
        <v>92</v>
      </c>
      <c r="O33" s="188" t="s">
        <v>234</v>
      </c>
      <c r="P33" s="189"/>
      <c r="Q33" s="182">
        <v>0.41666666666666669</v>
      </c>
      <c r="R33" s="183"/>
      <c r="S33" s="139" t="s">
        <v>311</v>
      </c>
      <c r="T33" s="44"/>
      <c r="U33" s="44" t="s">
        <v>38</v>
      </c>
      <c r="V33" s="44"/>
      <c r="W33" s="141" t="s">
        <v>312</v>
      </c>
    </row>
    <row r="34" spans="1:23" ht="23" customHeight="1">
      <c r="A34" s="42">
        <v>83</v>
      </c>
      <c r="B34" s="169" t="s">
        <v>37</v>
      </c>
      <c r="C34" s="170"/>
      <c r="D34" s="171">
        <v>0.46180555555555558</v>
      </c>
      <c r="E34" s="172"/>
      <c r="F34" s="43" t="s">
        <v>301</v>
      </c>
      <c r="G34" s="44"/>
      <c r="H34" s="45" t="s">
        <v>298</v>
      </c>
      <c r="I34" s="44"/>
      <c r="J34" s="86" t="s">
        <v>302</v>
      </c>
      <c r="K34" s="102"/>
      <c r="L34" s="102"/>
      <c r="M34" s="39"/>
      <c r="N34" s="42">
        <v>93</v>
      </c>
      <c r="O34" s="169" t="s">
        <v>234</v>
      </c>
      <c r="P34" s="170"/>
      <c r="Q34" s="171">
        <v>0.46180555555555558</v>
      </c>
      <c r="R34" s="172"/>
      <c r="S34" s="43" t="s">
        <v>343</v>
      </c>
      <c r="T34" s="44"/>
      <c r="U34" s="45" t="s">
        <v>38</v>
      </c>
      <c r="V34" s="44"/>
      <c r="W34" s="86" t="s">
        <v>344</v>
      </c>
    </row>
    <row r="35" spans="1:23" ht="23" customHeight="1">
      <c r="A35" s="42">
        <v>84</v>
      </c>
      <c r="B35" s="169" t="s">
        <v>37</v>
      </c>
      <c r="C35" s="170"/>
      <c r="D35" s="171">
        <v>0.50694444444444442</v>
      </c>
      <c r="E35" s="172"/>
      <c r="F35" s="43" t="s">
        <v>303</v>
      </c>
      <c r="G35" s="44"/>
      <c r="H35" s="45" t="s">
        <v>298</v>
      </c>
      <c r="I35" s="44"/>
      <c r="J35" s="86" t="s">
        <v>304</v>
      </c>
      <c r="K35" s="102"/>
      <c r="L35" s="102"/>
      <c r="M35" s="39"/>
      <c r="N35" s="42">
        <v>94</v>
      </c>
      <c r="O35" s="169" t="s">
        <v>234</v>
      </c>
      <c r="P35" s="170"/>
      <c r="Q35" s="171">
        <v>0.50694444444444442</v>
      </c>
      <c r="R35" s="172"/>
      <c r="S35" s="139" t="s">
        <v>272</v>
      </c>
      <c r="T35" s="44"/>
      <c r="U35" s="45" t="s">
        <v>38</v>
      </c>
      <c r="V35" s="44"/>
      <c r="W35" s="141" t="s">
        <v>273</v>
      </c>
    </row>
    <row r="36" spans="1:23" ht="23" customHeight="1">
      <c r="A36" s="46">
        <v>85</v>
      </c>
      <c r="B36" s="169" t="s">
        <v>37</v>
      </c>
      <c r="C36" s="170"/>
      <c r="D36" s="171">
        <v>0.55208333333333337</v>
      </c>
      <c r="E36" s="172"/>
      <c r="F36" s="43" t="s">
        <v>305</v>
      </c>
      <c r="G36" s="45"/>
      <c r="H36" s="45" t="s">
        <v>298</v>
      </c>
      <c r="I36" s="45"/>
      <c r="J36" s="86" t="s">
        <v>306</v>
      </c>
      <c r="K36" s="102"/>
      <c r="L36" s="102"/>
      <c r="M36" s="39"/>
      <c r="N36" s="46"/>
      <c r="O36" s="169"/>
      <c r="P36" s="170"/>
      <c r="Q36" s="171"/>
      <c r="R36" s="172"/>
      <c r="S36" s="43"/>
      <c r="T36" s="45"/>
      <c r="U36" s="45"/>
      <c r="V36" s="45"/>
      <c r="W36" s="86"/>
    </row>
    <row r="37" spans="1:23" ht="23" customHeight="1">
      <c r="A37" s="46">
        <v>86</v>
      </c>
      <c r="B37" s="169" t="s">
        <v>37</v>
      </c>
      <c r="C37" s="170"/>
      <c r="D37" s="171">
        <v>0.59722222222222221</v>
      </c>
      <c r="E37" s="184"/>
      <c r="F37" s="47" t="s">
        <v>307</v>
      </c>
      <c r="G37" s="45"/>
      <c r="H37" s="45" t="s">
        <v>298</v>
      </c>
      <c r="I37" s="45"/>
      <c r="J37" s="83" t="s">
        <v>308</v>
      </c>
      <c r="K37" s="102"/>
      <c r="L37" s="102"/>
      <c r="M37" s="39"/>
      <c r="N37" s="46"/>
      <c r="O37" s="169"/>
      <c r="P37" s="170"/>
      <c r="Q37" s="171"/>
      <c r="R37" s="184"/>
      <c r="S37" s="47"/>
      <c r="T37" s="45"/>
      <c r="U37" s="45"/>
      <c r="V37" s="45"/>
      <c r="W37" s="83"/>
    </row>
    <row r="38" spans="1:23" ht="23" customHeight="1" thickBot="1">
      <c r="A38" s="48">
        <v>87</v>
      </c>
      <c r="B38" s="165" t="s">
        <v>37</v>
      </c>
      <c r="C38" s="166"/>
      <c r="D38" s="167">
        <v>0.64236111111111105</v>
      </c>
      <c r="E38" s="168"/>
      <c r="F38" s="49" t="s">
        <v>309</v>
      </c>
      <c r="G38" s="89"/>
      <c r="H38" s="89" t="s">
        <v>298</v>
      </c>
      <c r="I38" s="89"/>
      <c r="J38" s="85" t="s">
        <v>310</v>
      </c>
      <c r="K38" s="102"/>
      <c r="L38" s="102"/>
      <c r="M38" s="39"/>
      <c r="N38" s="48"/>
      <c r="O38" s="165"/>
      <c r="P38" s="166"/>
      <c r="Q38" s="167"/>
      <c r="R38" s="168"/>
      <c r="S38" s="49"/>
      <c r="T38" s="89"/>
      <c r="U38" s="89"/>
      <c r="V38" s="89"/>
      <c r="W38" s="85"/>
    </row>
    <row r="39" spans="1:23" ht="16.5" customHeight="1">
      <c r="A39" s="102"/>
      <c r="B39" s="102"/>
      <c r="C39" s="102"/>
      <c r="D39" s="103"/>
      <c r="E39" s="102"/>
      <c r="F39" s="102"/>
      <c r="G39" s="102"/>
      <c r="H39" s="102"/>
      <c r="I39" s="102"/>
      <c r="J39" s="102"/>
      <c r="K39" s="102"/>
      <c r="L39" s="102"/>
      <c r="M39" s="39"/>
      <c r="N39" s="102"/>
      <c r="O39" s="102"/>
      <c r="P39" s="102"/>
      <c r="Q39" s="100"/>
      <c r="R39" s="101"/>
      <c r="S39" s="102"/>
      <c r="T39" s="102"/>
      <c r="U39" s="102"/>
      <c r="V39" s="102"/>
      <c r="W39" s="102"/>
    </row>
    <row r="40" spans="1:23" ht="17.25" customHeight="1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Q40" s="328"/>
      <c r="R40" s="329"/>
    </row>
  </sheetData>
  <mergeCells count="132">
    <mergeCell ref="S31:V31"/>
    <mergeCell ref="B32:C32"/>
    <mergeCell ref="D32:E32"/>
    <mergeCell ref="F32:J32"/>
    <mergeCell ref="O32:P32"/>
    <mergeCell ref="Q32:R32"/>
    <mergeCell ref="S32:W32"/>
    <mergeCell ref="B29:C29"/>
    <mergeCell ref="D29:E29"/>
    <mergeCell ref="O29:P29"/>
    <mergeCell ref="Q29:R29"/>
    <mergeCell ref="B38:C38"/>
    <mergeCell ref="D38:E38"/>
    <mergeCell ref="O38:P38"/>
    <mergeCell ref="Q38:R38"/>
    <mergeCell ref="Q40:R40"/>
    <mergeCell ref="B36:C36"/>
    <mergeCell ref="D36:E36"/>
    <mergeCell ref="O36:P36"/>
    <mergeCell ref="Q36:R36"/>
    <mergeCell ref="B37:C37"/>
    <mergeCell ref="D37:E37"/>
    <mergeCell ref="O37:P37"/>
    <mergeCell ref="Q37:R37"/>
    <mergeCell ref="F31:I31"/>
    <mergeCell ref="B27:C27"/>
    <mergeCell ref="D27:E27"/>
    <mergeCell ref="O27:P27"/>
    <mergeCell ref="Q27:R27"/>
    <mergeCell ref="B28:C28"/>
    <mergeCell ref="D28:E28"/>
    <mergeCell ref="O28:P28"/>
    <mergeCell ref="Q28:R28"/>
    <mergeCell ref="B34:C34"/>
    <mergeCell ref="D34:E34"/>
    <mergeCell ref="O34:P34"/>
    <mergeCell ref="Q34:R34"/>
    <mergeCell ref="B35:C35"/>
    <mergeCell ref="D35:E35"/>
    <mergeCell ref="O35:P35"/>
    <mergeCell ref="Q35:R35"/>
    <mergeCell ref="B33:C33"/>
    <mergeCell ref="D33:E33"/>
    <mergeCell ref="O33:P33"/>
    <mergeCell ref="Q33:R33"/>
    <mergeCell ref="D25:E25"/>
    <mergeCell ref="O25:P25"/>
    <mergeCell ref="Q25:R25"/>
    <mergeCell ref="B26:C26"/>
    <mergeCell ref="D26:E26"/>
    <mergeCell ref="O26:P26"/>
    <mergeCell ref="Q26:R26"/>
    <mergeCell ref="B24:C24"/>
    <mergeCell ref="D24:E24"/>
    <mergeCell ref="O24:P24"/>
    <mergeCell ref="Q24:R24"/>
    <mergeCell ref="B25:C25"/>
    <mergeCell ref="S22:V22"/>
    <mergeCell ref="B23:C23"/>
    <mergeCell ref="D23:E23"/>
    <mergeCell ref="B16:C16"/>
    <mergeCell ref="D16:E16"/>
    <mergeCell ref="O16:P16"/>
    <mergeCell ref="Q16:R16"/>
    <mergeCell ref="B17:C17"/>
    <mergeCell ref="D17:E17"/>
    <mergeCell ref="O17:P17"/>
    <mergeCell ref="Q17:R17"/>
    <mergeCell ref="S23:W23"/>
    <mergeCell ref="B18:C18"/>
    <mergeCell ref="D18:E18"/>
    <mergeCell ref="O18:P18"/>
    <mergeCell ref="Q18:R18"/>
    <mergeCell ref="B19:C19"/>
    <mergeCell ref="D19:E19"/>
    <mergeCell ref="O19:P19"/>
    <mergeCell ref="Q19:R19"/>
    <mergeCell ref="F22:I22"/>
    <mergeCell ref="F23:J23"/>
    <mergeCell ref="O23:P23"/>
    <mergeCell ref="Q23:R23"/>
    <mergeCell ref="B14:C14"/>
    <mergeCell ref="D14:E14"/>
    <mergeCell ref="O14:P14"/>
    <mergeCell ref="Q14:R14"/>
    <mergeCell ref="B15:C15"/>
    <mergeCell ref="D15:E15"/>
    <mergeCell ref="O15:P15"/>
    <mergeCell ref="Q15:R15"/>
    <mergeCell ref="F12:I12"/>
    <mergeCell ref="S12:V12"/>
    <mergeCell ref="B13:C13"/>
    <mergeCell ref="D13:E13"/>
    <mergeCell ref="F13:J13"/>
    <mergeCell ref="O13:P13"/>
    <mergeCell ref="Q13:R13"/>
    <mergeCell ref="S13:W13"/>
    <mergeCell ref="B9:C9"/>
    <mergeCell ref="D9:E9"/>
    <mergeCell ref="O9:P9"/>
    <mergeCell ref="Q9:R9"/>
    <mergeCell ref="B10:C10"/>
    <mergeCell ref="D10:E10"/>
    <mergeCell ref="O10:P10"/>
    <mergeCell ref="Q10:R10"/>
    <mergeCell ref="B7:C7"/>
    <mergeCell ref="D7:E7"/>
    <mergeCell ref="O7:P7"/>
    <mergeCell ref="Q7:R7"/>
    <mergeCell ref="B8:C8"/>
    <mergeCell ref="D8:E8"/>
    <mergeCell ref="O8:P8"/>
    <mergeCell ref="Q8:R8"/>
    <mergeCell ref="B5:C5"/>
    <mergeCell ref="D5:E5"/>
    <mergeCell ref="O5:P5"/>
    <mergeCell ref="Q5:R5"/>
    <mergeCell ref="B6:C6"/>
    <mergeCell ref="D6:E6"/>
    <mergeCell ref="O6:P6"/>
    <mergeCell ref="Q6:R6"/>
    <mergeCell ref="B4:C4"/>
    <mergeCell ref="D4:E4"/>
    <mergeCell ref="F4:J4"/>
    <mergeCell ref="O4:P4"/>
    <mergeCell ref="Q4:R4"/>
    <mergeCell ref="S4:W4"/>
    <mergeCell ref="A1:Y1"/>
    <mergeCell ref="A2:Y2"/>
    <mergeCell ref="S3:V3"/>
    <mergeCell ref="F3:I3"/>
    <mergeCell ref="K3:L3"/>
  </mergeCells>
  <phoneticPr fontId="1"/>
  <printOptions horizontalCentered="1" verticalCentered="1"/>
  <pageMargins left="0.59055118110236227" right="0.59055118110236227" top="0.59055118110236227" bottom="0.59055118110236227" header="0" footer="0"/>
  <pageSetup paperSize="9" scale="5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1E28F-FB47-4FD3-8FC6-7F8237D5EC99}">
  <sheetPr>
    <pageSetUpPr fitToPage="1"/>
  </sheetPr>
  <dimension ref="A1:F37"/>
  <sheetViews>
    <sheetView workbookViewId="0">
      <selection activeCell="B19" sqref="B19"/>
    </sheetView>
  </sheetViews>
  <sheetFormatPr baseColWidth="10" defaultColWidth="9" defaultRowHeight="14"/>
  <cols>
    <col min="1" max="16384" width="9" style="69"/>
  </cols>
  <sheetData>
    <row r="1" spans="1:6" ht="20" customHeight="1">
      <c r="A1" s="330" t="s">
        <v>41</v>
      </c>
      <c r="B1" s="330"/>
      <c r="C1" s="330"/>
      <c r="D1" s="330"/>
      <c r="E1" s="330"/>
      <c r="F1" s="330"/>
    </row>
    <row r="2" spans="1:6" ht="20" customHeight="1">
      <c r="A2" s="70"/>
      <c r="B2" s="70"/>
      <c r="C2" s="70"/>
      <c r="D2" s="70"/>
      <c r="E2" s="70"/>
      <c r="F2" s="70"/>
    </row>
    <row r="3" spans="1:6" ht="20" customHeight="1">
      <c r="A3" s="71" t="s">
        <v>315</v>
      </c>
    </row>
    <row r="4" spans="1:6" ht="20" customHeight="1">
      <c r="A4" s="69" t="s">
        <v>316</v>
      </c>
    </row>
    <row r="5" spans="1:6" ht="20" customHeight="1"/>
    <row r="6" spans="1:6" ht="20" customHeight="1">
      <c r="A6" s="71" t="s">
        <v>317</v>
      </c>
    </row>
    <row r="7" spans="1:6" ht="20" customHeight="1">
      <c r="A7" s="69" t="s">
        <v>318</v>
      </c>
    </row>
    <row r="8" spans="1:6" ht="20" customHeight="1"/>
    <row r="9" spans="1:6" ht="20" customHeight="1">
      <c r="A9" s="71" t="s">
        <v>319</v>
      </c>
    </row>
    <row r="10" spans="1:6" ht="20" customHeight="1">
      <c r="A10" s="69" t="s">
        <v>42</v>
      </c>
    </row>
    <row r="11" spans="1:6" ht="20" customHeight="1"/>
    <row r="12" spans="1:6" ht="20" customHeight="1">
      <c r="A12" s="71" t="s">
        <v>320</v>
      </c>
    </row>
    <row r="13" spans="1:6" ht="20" customHeight="1">
      <c r="A13" s="69" t="s">
        <v>321</v>
      </c>
    </row>
    <row r="14" spans="1:6" ht="20" customHeight="1"/>
    <row r="15" spans="1:6" ht="20" customHeight="1">
      <c r="A15" s="71" t="s">
        <v>322</v>
      </c>
    </row>
    <row r="16" spans="1:6" ht="20" customHeight="1">
      <c r="A16" s="69" t="s">
        <v>323</v>
      </c>
    </row>
    <row r="17" spans="1:1" ht="20" customHeight="1"/>
    <row r="18" spans="1:1" ht="20" customHeight="1">
      <c r="A18" s="71" t="s">
        <v>324</v>
      </c>
    </row>
    <row r="19" spans="1:1" ht="20" customHeight="1">
      <c r="A19" s="69" t="s">
        <v>325</v>
      </c>
    </row>
    <row r="20" spans="1:1" ht="20" customHeight="1"/>
    <row r="21" spans="1:1" ht="20" customHeight="1">
      <c r="A21" s="71"/>
    </row>
    <row r="22" spans="1:1" ht="20" customHeight="1"/>
    <row r="23" spans="1:1" ht="20" customHeight="1"/>
    <row r="24" spans="1:1" ht="20" customHeight="1">
      <c r="A24" s="71"/>
    </row>
    <row r="25" spans="1:1" ht="20" customHeight="1"/>
    <row r="26" spans="1:1" ht="19.5" customHeight="1">
      <c r="A26" s="71"/>
    </row>
    <row r="27" spans="1:1" ht="19.5" customHeight="1">
      <c r="A27" s="71"/>
    </row>
    <row r="28" spans="1:1" ht="19.5" customHeight="1"/>
    <row r="29" spans="1:1" ht="19.5" customHeight="1"/>
    <row r="30" spans="1:1" ht="19.5" customHeight="1">
      <c r="A30" s="71"/>
    </row>
    <row r="31" spans="1:1" ht="19.5" customHeight="1"/>
    <row r="32" spans="1:1" ht="19.5" customHeight="1"/>
    <row r="33" ht="19.5" customHeight="1"/>
    <row r="34" ht="19.5" customHeight="1"/>
    <row r="35" ht="19.5" customHeight="1"/>
    <row r="36" ht="19.5" customHeight="1"/>
    <row r="37" ht="19.5" customHeight="1"/>
  </sheetData>
  <mergeCells count="1">
    <mergeCell ref="A1:F1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大会日程（GS）</vt:lpstr>
      <vt:lpstr>会場別（GS）</vt:lpstr>
      <vt:lpstr>星取表（GS）</vt:lpstr>
      <vt:lpstr>トーナメント表（NS）</vt:lpstr>
      <vt:lpstr>会場別（NS）</vt:lpstr>
      <vt:lpstr>試合会場</vt:lpstr>
      <vt:lpstr>'トーナメント表（NS）'!Print_Area</vt:lpstr>
      <vt:lpstr>'会場別（GS）'!Print_Area</vt:lpstr>
      <vt:lpstr>'会場別（NS）'!Print_Area</vt:lpstr>
      <vt:lpstr>'星取表（GS）'!Print_Area</vt:lpstr>
      <vt:lpstr>'大会日程（GS）'!Print_Area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KSC03</dc:creator>
  <cp:keywords/>
  <dc:description/>
  <cp:lastModifiedBy>野比のび太</cp:lastModifiedBy>
  <cp:revision/>
  <cp:lastPrinted>2023-01-02T01:17:16Z</cp:lastPrinted>
  <dcterms:created xsi:type="dcterms:W3CDTF">2019-11-13T07:30:09Z</dcterms:created>
  <dcterms:modified xsi:type="dcterms:W3CDTF">2023-02-06T01:33:43Z</dcterms:modified>
  <cp:category/>
  <cp:contentStatus/>
</cp:coreProperties>
</file>